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s://d.docs.live.net/782c15efc40e4f9a/Getech/Customers/Flextronics/Corporate Agreement/"/>
    </mc:Choice>
  </mc:AlternateContent>
  <xr:revisionPtr revIDLastSave="0" documentId="10_ncr:100000_{0C6F6F46-2A39-443B-BC2C-55ED9ED2FB03}" xr6:coauthVersionLast="31" xr6:coauthVersionMax="31" xr10:uidLastSave="{00000000-0000-0000-0000-000000000000}"/>
  <bookViews>
    <workbookView xWindow="0" yWindow="0" windowWidth="18384" windowHeight="7788" xr2:uid="{00000000-000D-0000-FFFF-FFFF00000000}"/>
  </bookViews>
  <sheets>
    <sheet name="Flex GPA MSTR" sheetId="1" r:id="rId1"/>
    <sheet name="Options and Spares" sheetId="2" r:id="rId2"/>
    <sheet name="Service Rates by Region" sheetId="3" r:id="rId3"/>
  </sheets>
  <definedNames>
    <definedName name="_xlnm.Print_Area" localSheetId="0">'Flex GPA MSTR'!$B$1:$J$68</definedName>
    <definedName name="_xlnm.Print_Area" localSheetId="1">'Options and Spares'!$B$7:$K$42</definedName>
    <definedName name="_xlnm.Print_Area" localSheetId="2">'Service Rates by Region'!$B$1:$M$22</definedName>
    <definedName name="_xlnm.Print_Titles" localSheetId="0">'Flex GPA MSTR'!$A:$F,'Flex GPA MSTR'!$1:$6</definedName>
    <definedName name="_xlnm.Print_Titles" localSheetId="1">'Options and Spares'!$A:$G,'Options and Spares'!#REF!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F40" i="1" l="1"/>
  <c r="G15" i="1"/>
  <c r="H15" i="1"/>
  <c r="I15" i="1"/>
  <c r="J15" i="1"/>
  <c r="E29" i="1"/>
  <c r="H60" i="1" l="1"/>
  <c r="G28" i="2"/>
  <c r="G29" i="2"/>
  <c r="G30" i="2"/>
  <c r="G31" i="2"/>
  <c r="G32" i="2"/>
  <c r="G33" i="2"/>
  <c r="G34" i="2"/>
  <c r="G35" i="2"/>
  <c r="G36" i="2"/>
  <c r="G37" i="2"/>
  <c r="G27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8" i="2"/>
  <c r="H3" i="3" l="1"/>
  <c r="H13" i="3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G50" i="1" l="1"/>
  <c r="I50" i="1"/>
  <c r="J50" i="1"/>
  <c r="F50" i="1"/>
  <c r="F44" i="1"/>
  <c r="F68" i="1" l="1"/>
  <c r="E58" i="1"/>
  <c r="H58" i="1" s="1"/>
  <c r="E56" i="1"/>
  <c r="H56" i="1" s="1"/>
  <c r="H54" i="1"/>
  <c r="J60" i="1"/>
  <c r="I60" i="1"/>
  <c r="G60" i="1"/>
  <c r="I68" i="1"/>
  <c r="J68" i="1"/>
  <c r="G68" i="1"/>
  <c r="H44" i="1"/>
  <c r="I44" i="1"/>
  <c r="J44" i="1"/>
  <c r="G44" i="1"/>
  <c r="G58" i="1" l="1"/>
  <c r="I58" i="1"/>
  <c r="J58" i="1"/>
  <c r="J54" i="1"/>
  <c r="I54" i="1"/>
  <c r="G54" i="1"/>
  <c r="I56" i="1"/>
  <c r="G56" i="1"/>
  <c r="J56" i="1"/>
  <c r="J66" i="1"/>
  <c r="I66" i="1"/>
  <c r="G66" i="1"/>
  <c r="F66" i="1"/>
  <c r="J64" i="1"/>
  <c r="I64" i="1"/>
  <c r="G64" i="1"/>
  <c r="F64" i="1"/>
  <c r="J62" i="1"/>
  <c r="I62" i="1"/>
  <c r="G62" i="1"/>
  <c r="F62" i="1"/>
  <c r="F48" i="1"/>
  <c r="J42" i="1"/>
  <c r="I42" i="1"/>
  <c r="H42" i="1"/>
  <c r="G42" i="1"/>
  <c r="J46" i="1"/>
  <c r="I46" i="1"/>
  <c r="G46" i="1"/>
  <c r="F46" i="1"/>
  <c r="J40" i="1"/>
  <c r="I40" i="1"/>
  <c r="H40" i="1"/>
  <c r="G40" i="1"/>
  <c r="J35" i="1"/>
  <c r="I35" i="1"/>
  <c r="G35" i="1"/>
  <c r="F35" i="1"/>
  <c r="I21" i="1"/>
  <c r="H21" i="1"/>
  <c r="G21" i="1"/>
  <c r="J32" i="1"/>
  <c r="I32" i="1"/>
  <c r="G32" i="1"/>
  <c r="F32" i="1"/>
  <c r="J18" i="1"/>
  <c r="I18" i="1"/>
  <c r="H18" i="1"/>
  <c r="G18" i="1"/>
  <c r="J29" i="1"/>
  <c r="I29" i="1"/>
  <c r="G29" i="1"/>
  <c r="F29" i="1"/>
  <c r="J28" i="1"/>
  <c r="I28" i="1"/>
  <c r="G28" i="1"/>
  <c r="F28" i="1"/>
  <c r="J25" i="1"/>
  <c r="I25" i="1"/>
  <c r="G25" i="1"/>
  <c r="F25" i="1"/>
  <c r="J24" i="1"/>
  <c r="I24" i="1"/>
  <c r="G24" i="1"/>
  <c r="F24" i="1"/>
  <c r="J12" i="1"/>
  <c r="I12" i="1"/>
  <c r="H12" i="1"/>
  <c r="G12" i="1"/>
  <c r="J11" i="1"/>
  <c r="I11" i="1"/>
  <c r="H11" i="1"/>
  <c r="G11" i="1"/>
  <c r="E6" i="1"/>
</calcChain>
</file>

<file path=xl/sharedStrings.xml><?xml version="1.0" encoding="utf-8"?>
<sst xmlns="http://schemas.openxmlformats.org/spreadsheetml/2006/main" count="212" uniqueCount="150">
  <si>
    <t>Price list to Flextronics international</t>
  </si>
  <si>
    <t xml:space="preserve"> </t>
  </si>
  <si>
    <t>Dated:</t>
  </si>
  <si>
    <t xml:space="preserve">Machine models:  </t>
  </si>
  <si>
    <t>Local currency:</t>
    <phoneticPr fontId="0" type="noConversion"/>
  </si>
  <si>
    <t>USD</t>
  </si>
  <si>
    <t>Contact person:  Mr James Quek / Ms CK Fong /Allen Duck</t>
  </si>
  <si>
    <t>Local Exchange $1.00</t>
  </si>
  <si>
    <t>Description</t>
    <phoneticPr fontId="0" type="noConversion"/>
  </si>
  <si>
    <t>Qty</t>
    <phoneticPr fontId="0" type="noConversion"/>
  </si>
  <si>
    <t>Part Number</t>
  </si>
  <si>
    <t>PRC</t>
  </si>
  <si>
    <t>Malaysia/Spore</t>
  </si>
  <si>
    <t>Poland/Romania /Czech/Hungary</t>
  </si>
  <si>
    <t>Mexico</t>
  </si>
  <si>
    <t>USA /Israel / S America</t>
  </si>
  <si>
    <t>Stand-Alone Router Machines</t>
  </si>
  <si>
    <t>CE MODEL GSR 1200 semi- automatic standalone router</t>
  </si>
  <si>
    <t>GSR 1200, (250W spindle) excluding fixtures:</t>
  </si>
  <si>
    <t>GSR1200 CE, 250 W</t>
  </si>
  <si>
    <t>NA</t>
  </si>
  <si>
    <t>GSR 1200,(500W spindle, upto 4mm PCB Thickness) excluding fixtures:</t>
  </si>
  <si>
    <t>GSR1200 CE, 500W</t>
  </si>
  <si>
    <t>NON- CE MODEL GSR 1200 semi- automatic standalone router</t>
  </si>
  <si>
    <t>GSR 1200, NON CE, (250W spindle) excluding fixtures:</t>
  </si>
  <si>
    <t>GSR1200 NON-CE, 250W</t>
  </si>
  <si>
    <t>GSR 1200, NON CE, (500W spindle, upto 8mm PCB Thickness) excluding fixtures:</t>
  </si>
  <si>
    <t>GSR1200 NON-CE, 500W</t>
  </si>
  <si>
    <t>CE MODEL GSR 1280 semi- automatic standalone router</t>
  </si>
  <si>
    <t>GSR 1280, CE Semi-automatic stand alone router, (500W spindle, panel 500x500mm) excluding fixtures:</t>
  </si>
  <si>
    <t>GSR1280 CE</t>
  </si>
  <si>
    <t>NON- CE MODEL GSR 1280 semi- automatic standalone router</t>
  </si>
  <si>
    <t>GSR 1280, NON CE Semi-automatic stand alone router, (250W spindle, panel 500x500mm) excluding fixtures:</t>
  </si>
  <si>
    <t>GSR1280 NON CE</t>
  </si>
  <si>
    <t>GSR 1280, NON CE Semi-automatic stand alone router, (500W spindle, panel 500x500mm) excluding fixtures:</t>
  </si>
  <si>
    <t>CE MODEL GSR 1280E semi- automatic standalone router</t>
  </si>
  <si>
    <t>GSR 1280E, CE Semi-auto stand alone router, (500W spindle, panel 610x610mm) excluding fixtures:</t>
  </si>
  <si>
    <t>GSR1280E / CE</t>
  </si>
  <si>
    <t>NON CE MODEL GSR 1280E semi- automatic standalone router</t>
  </si>
  <si>
    <t>GSR 1280E, Non CE Semi-auto stand alone router, (500W spindle, panel 610x610mm) excluding fixtures:</t>
  </si>
  <si>
    <t>GSR1280E / NON-CE</t>
  </si>
  <si>
    <t>CE MODEL GSR 1290 semi- automatic standalone router</t>
  </si>
  <si>
    <t>GSR 1290, CE Semi-auto stand alone router, (500W spindle, panel 910x610mm) excluding fixtures:</t>
  </si>
  <si>
    <t>GSR1290 CE</t>
  </si>
  <si>
    <t>NON CE MODEL GSR 1290 semi- automatic standalone router</t>
  </si>
  <si>
    <t>GSR 1290, Non CE Semi-auto stand alone router, (500W spindle, panel 910x610mm) excluding fixtures:</t>
  </si>
  <si>
    <t>GSR1290 NON CE</t>
  </si>
  <si>
    <t>IN-Line Router Machines</t>
  </si>
  <si>
    <t>CE MODEL RBM 3600 in line router</t>
  </si>
  <si>
    <t>RBM3600 CE</t>
  </si>
  <si>
    <t>RBM3600 NON CE</t>
  </si>
  <si>
    <t>CE MODEL GAR 1200 in line router [500W Spindle, tool changer]</t>
  </si>
  <si>
    <t>GAR 1200 CE</t>
  </si>
  <si>
    <t>NON - CE MODEL GAR 1200C in line router (250W Spindle). For PRC only</t>
  </si>
  <si>
    <t>GAR 1200C [Non CE]</t>
  </si>
  <si>
    <t>CE Model GBR Fixtureless Bottom Router</t>
  </si>
  <si>
    <t xml:space="preserve">GBR </t>
  </si>
  <si>
    <t>GLMS</t>
  </si>
  <si>
    <t>End of Line Automation Systems</t>
  </si>
  <si>
    <t>GCMS</t>
  </si>
  <si>
    <t>ALP (standard)</t>
  </si>
  <si>
    <t>ALPE (Extended)</t>
  </si>
  <si>
    <t>Discount</t>
  </si>
  <si>
    <t>GSR 1200 Universal fixture and top clamp (1 Pair), Incl pins and edge guides</t>
  </si>
  <si>
    <t>GSR 1280 Universal fixture and top clamp (1 Pair), incl. pins and edge guides</t>
  </si>
  <si>
    <t>KAVO Spindle, (4025), 150 watts</t>
  </si>
  <si>
    <t>211100KA5010</t>
  </si>
  <si>
    <t>KAVO Spindle (4041), 500 watts</t>
  </si>
  <si>
    <t>211100KA5005</t>
  </si>
  <si>
    <t>Collet 1/8" For KAVO Spindle 4025</t>
  </si>
  <si>
    <t>211900KA5015</t>
  </si>
  <si>
    <t>Collet 1/8" For KAVO Spindle 4041</t>
  </si>
  <si>
    <t>211900KA5017</t>
  </si>
  <si>
    <t>Vacuum Brush 10MM</t>
  </si>
  <si>
    <t>STDF644</t>
  </si>
  <si>
    <t>Disposal Filter Bag</t>
  </si>
  <si>
    <t>622900FI6003</t>
  </si>
  <si>
    <t>Dalcron Filter (old vacuum tank)</t>
  </si>
  <si>
    <t>622900TO5010</t>
  </si>
  <si>
    <t>Poly Filter (old vacuum tank)</t>
  </si>
  <si>
    <t>622900TO5020</t>
  </si>
  <si>
    <t>Vacuum Hose Black DIA=38MM, L=4M</t>
  </si>
  <si>
    <t>660500ZZZ005</t>
  </si>
  <si>
    <t>Dalcron Filter (new vacuum tank)</t>
  </si>
  <si>
    <t>622900FI6001</t>
  </si>
  <si>
    <t>Cartridge Filter (new vacuum tank)</t>
  </si>
  <si>
    <t>622900FI6002</t>
  </si>
  <si>
    <t>Subject to site location</t>
  </si>
  <si>
    <t>NON-CE MODEL ALP AUTO LABEL PLACER - 500 x 300mm</t>
  </si>
  <si>
    <t>NON-CE MODEL ALP AUTO LABEL PLACER - 600 x 600mm</t>
  </si>
  <si>
    <t>NON- CE MODEL GCMS BOARD MARKING SYSTEM - 500mm x 320mm</t>
  </si>
  <si>
    <t>NON-CE MODEL RBM 3600 in line router</t>
  </si>
  <si>
    <t>NON-CE Model GBR Fixtureless Bottom Router</t>
  </si>
  <si>
    <t>CE MODEL GCMS BOARD MARKING SYSTEM - 500mm x 320mm</t>
  </si>
  <si>
    <t>CE MODEL ALP AUTO LABEL PLACER - 500 x 300mm</t>
  </si>
  <si>
    <t>CE MODEL ALP AUTO LABEL PLACER - 600 x 600mm</t>
  </si>
  <si>
    <t>NON-CE Model GLMS Laser Marking System [Flip Station]</t>
  </si>
  <si>
    <t>CE Model GLMS Laser Marking System [Flip Station]</t>
  </si>
  <si>
    <t>November 1 2018</t>
  </si>
  <si>
    <t>Tel: +65 98552634 / +65 6756 9723 /+1 970 412 6759</t>
  </si>
  <si>
    <t>GBR [Non CE]</t>
  </si>
  <si>
    <t>Software/hardware training cost</t>
  </si>
  <si>
    <r>
      <t>Transfer cost of equipment and spare parts</t>
    </r>
    <r>
      <rPr>
        <b/>
        <u/>
        <sz val="12"/>
        <rFont val="宋体"/>
        <charset val="134"/>
      </rPr>
      <t/>
    </r>
  </si>
  <si>
    <t>Packing cost of equipment and spare parts</t>
  </si>
  <si>
    <t>ALL Prices are Ex Works unless otherwise agreed and exclude the following.</t>
  </si>
  <si>
    <t>Global</t>
  </si>
  <si>
    <t>Price</t>
  </si>
  <si>
    <t>Consumable parts</t>
    <phoneticPr fontId="2" type="noConversion"/>
  </si>
  <si>
    <t>Available on the GSR1280 and larger machines</t>
  </si>
  <si>
    <t>Auto Tool Bit Change</t>
  </si>
  <si>
    <t xml:space="preserve">Available on GSR1200 &amp; GSR1280.  </t>
  </si>
  <si>
    <t>Safety Light Curtain Sensor</t>
  </si>
  <si>
    <t>CE Certification</t>
  </si>
  <si>
    <t>Additional vacuum tank c/w filter</t>
  </si>
  <si>
    <t>Automatic Top Clamps</t>
  </si>
  <si>
    <t>Top clamp vertical mechanism</t>
  </si>
  <si>
    <t>Ioniser air nozzle on left and right tables</t>
  </si>
  <si>
    <t>Tool Height (Length) Check Module</t>
  </si>
  <si>
    <t>Barcode Scanner (1D / 2D) + software</t>
  </si>
  <si>
    <t>Vacuum Pressure Sensor</t>
  </si>
  <si>
    <t>GSR 1280 Universal fixture and top clamp (1 Pair), excl pins and edge guides</t>
  </si>
  <si>
    <t>GSR 1200 Universal fixture and top clamp (1 Pair), excl pins and edge guides</t>
  </si>
  <si>
    <t xml:space="preserve">Air Ionizer Fan type (2 units)   </t>
  </si>
  <si>
    <t>Excludes Labor</t>
  </si>
  <si>
    <t>Fiducial Mark Vision Alignment On Site Upgrade c/w new camera</t>
  </si>
  <si>
    <t xml:space="preserve">Fiducial Mark Vision Alignment </t>
  </si>
  <si>
    <t>Price Rest of World</t>
  </si>
  <si>
    <t>Discount Rest of World</t>
  </si>
  <si>
    <t>Options</t>
    <phoneticPr fontId="2" type="noConversion"/>
  </si>
  <si>
    <t>Europe</t>
  </si>
  <si>
    <r>
      <rPr>
        <b/>
        <sz val="12"/>
        <rFont val="Calibri"/>
        <family val="2"/>
        <scheme val="minor"/>
      </rPr>
      <t>Note:</t>
    </r>
    <r>
      <rPr>
        <sz val="12"/>
        <rFont val="Calibri"/>
        <family val="2"/>
        <scheme val="minor"/>
      </rPr>
      <t xml:space="preserve"> Prices reflect lowest global end user prices published by Getech</t>
    </r>
  </si>
  <si>
    <r>
      <t>Tel:</t>
    </r>
    <r>
      <rPr>
        <sz val="12"/>
        <color indexed="10"/>
        <rFont val="Calibri"/>
        <family val="2"/>
        <scheme val="minor"/>
      </rPr>
      <t xml:space="preserve"> +65 98552634 / +65 6756 9723 /+1 970 412 6759</t>
    </r>
  </si>
  <si>
    <t>Price list to Flextronics International</t>
  </si>
  <si>
    <t xml:space="preserve"> All Calls</t>
  </si>
  <si>
    <t xml:space="preserve">Call out charge </t>
  </si>
  <si>
    <t xml:space="preserve"> Mexico</t>
  </si>
  <si>
    <t>0830 to 1800 hrs</t>
  </si>
  <si>
    <t>Travel and subsistence will be charged at cost</t>
  </si>
  <si>
    <t>USA</t>
  </si>
  <si>
    <t>Monday to Friday</t>
  </si>
  <si>
    <t>North Africa</t>
  </si>
  <si>
    <t>After hours work will be subject to a local premium</t>
  </si>
  <si>
    <t xml:space="preserve">See Direct rates </t>
  </si>
  <si>
    <t>China</t>
  </si>
  <si>
    <t>Monday to Friday       0830-1800</t>
  </si>
  <si>
    <t xml:space="preserve">In the event a service engineer is required to attend to a machine in a non warranty situation the service engineer will be charged at an hourly rate not to exceed the rates stated below. </t>
  </si>
  <si>
    <r>
      <t xml:space="preserve">On </t>
    </r>
    <r>
      <rPr>
        <b/>
        <sz val="12"/>
        <color rgb="FF000000"/>
        <rFont val="Calibri"/>
        <family val="2"/>
      </rPr>
      <t>Site</t>
    </r>
    <r>
      <rPr>
        <b/>
        <sz val="11"/>
        <color rgb="FF000000"/>
        <rFont val="Calibri"/>
        <family val="2"/>
      </rPr>
      <t xml:space="preserve"> Service Rates [Distribution Channel] Per Hour</t>
    </r>
  </si>
  <si>
    <t>Getech Service Rates Per Hour</t>
  </si>
  <si>
    <t>Service Charges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</si>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</sst>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??_-;_-@_-"/>
    <numFmt numFmtId="166" formatCode="0.0000%"/>
    <numFmt numFmtId="170" formatCode="0.0%"/>
  </numFmts>
  <fonts count="39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i/>
      <sz val="12"/>
      <color indexed="10"/>
      <name val="Arial"/>
      <family val="2"/>
    </font>
    <font>
      <b/>
      <sz val="12"/>
      <color indexed="10"/>
      <name val="Arial Narrow"/>
      <family val="2"/>
    </font>
    <font>
      <b/>
      <i/>
      <sz val="12"/>
      <name val="Arial"/>
      <family val="2"/>
    </font>
    <font>
      <sz val="12"/>
      <name val="Calibri"/>
      <family val="2"/>
      <scheme val="minor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name val="宋体"/>
      <charset val="134"/>
    </font>
    <font>
      <b/>
      <sz val="14"/>
      <name val="Calibri"/>
      <family val="2"/>
      <scheme val="minor"/>
    </font>
    <font>
      <b/>
      <vertAlign val="superscript"/>
      <sz val="16"/>
      <color rgb="FF000000"/>
      <name val="Calibri"/>
      <family val="2"/>
    </font>
    <font>
      <vertAlign val="superscript"/>
      <sz val="16"/>
      <name val="Calibri"/>
      <family val="2"/>
    </font>
    <font>
      <vertAlign val="superscript"/>
      <sz val="16"/>
      <name val="Symbol"/>
      <family val="1"/>
      <charset val="2"/>
    </font>
    <font>
      <sz val="10"/>
      <color rgb="FF000000"/>
      <name val="Symbol"/>
      <family val="1"/>
      <charset val="2"/>
    </font>
    <font>
      <sz val="12"/>
      <color indexed="23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i/>
      <sz val="12"/>
      <color indexed="10"/>
      <name val="Calibri"/>
      <family val="2"/>
      <scheme val="minor"/>
    </font>
    <font>
      <b/>
      <sz val="16"/>
      <name val="Calibri"/>
      <family val="2"/>
      <scheme val="minor"/>
    </font>
    <font>
      <vertAlign val="superscript"/>
      <sz val="16"/>
      <color rgb="FF000000"/>
      <name val="Calibri"/>
      <family val="2"/>
    </font>
    <font>
      <b/>
      <sz val="10"/>
      <name val="Calibri"/>
      <family val="2"/>
      <scheme val="minor"/>
    </font>
    <font>
      <b/>
      <sz val="12"/>
      <color rgb="FF000000"/>
      <name val="Calibri"/>
      <family val="2"/>
    </font>
    <font>
      <b/>
      <i/>
      <sz val="12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Protection="0"/>
  </cellStyleXfs>
  <cellXfs count="354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justify" vertical="center"/>
      <protection hidden="1"/>
    </xf>
    <xf numFmtId="17" fontId="6" fillId="0" borderId="0" xfId="0" quotePrefix="1" applyNumberFormat="1" applyFont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vertical="center" wrapText="1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 wrapText="1"/>
      <protection hidden="1"/>
    </xf>
    <xf numFmtId="0" fontId="0" fillId="3" borderId="0" xfId="0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165" fontId="0" fillId="0" borderId="0" xfId="1" applyNumberFormat="1" applyFont="1" applyFill="1" applyAlignment="1" applyProtection="1">
      <alignment vertical="center"/>
      <protection hidden="1"/>
    </xf>
    <xf numFmtId="1" fontId="0" fillId="0" borderId="0" xfId="0" applyNumberFormat="1" applyFill="1" applyAlignment="1" applyProtection="1">
      <alignment vertical="center"/>
      <protection hidden="1"/>
    </xf>
    <xf numFmtId="165" fontId="0" fillId="0" borderId="3" xfId="1" applyNumberFormat="1" applyFont="1" applyFill="1" applyBorder="1" applyAlignment="1" applyProtection="1">
      <alignment vertical="center"/>
      <protection hidden="1"/>
    </xf>
    <xf numFmtId="1" fontId="0" fillId="0" borderId="3" xfId="0" applyNumberFormat="1" applyFill="1" applyBorder="1" applyAlignment="1" applyProtection="1">
      <alignment vertical="center"/>
      <protection hidden="1"/>
    </xf>
    <xf numFmtId="0" fontId="0" fillId="0" borderId="3" xfId="0" applyFill="1" applyBorder="1" applyAlignment="1" applyProtection="1">
      <alignment vertical="center"/>
      <protection hidden="1"/>
    </xf>
    <xf numFmtId="166" fontId="0" fillId="0" borderId="0" xfId="3" applyNumberFormat="1" applyFont="1" applyFill="1" applyAlignment="1" applyProtection="1">
      <alignment vertical="center"/>
      <protection hidden="1"/>
    </xf>
    <xf numFmtId="0" fontId="0" fillId="5" borderId="0" xfId="0" applyFill="1" applyAlignment="1" applyProtection="1">
      <alignment vertical="center"/>
      <protection hidden="1"/>
    </xf>
    <xf numFmtId="0" fontId="11" fillId="0" borderId="0" xfId="0" applyFont="1" applyFill="1" applyBorder="1" applyAlignment="1">
      <alignment vertical="center" wrapText="1"/>
    </xf>
    <xf numFmtId="0" fontId="12" fillId="4" borderId="0" xfId="0" quotePrefix="1" applyFont="1" applyFill="1" applyBorder="1" applyAlignment="1" applyProtection="1">
      <alignment horizontal="center" vertical="center"/>
      <protection hidden="1"/>
    </xf>
    <xf numFmtId="0" fontId="11" fillId="4" borderId="0" xfId="0" applyFont="1" applyFill="1" applyBorder="1" applyAlignment="1" applyProtection="1">
      <alignment vertical="center" wrapText="1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4" borderId="0" xfId="0" applyFill="1" applyBorder="1" applyAlignment="1" applyProtection="1">
      <alignment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9" fillId="4" borderId="0" xfId="0" applyFont="1" applyFill="1" applyBorder="1" applyAlignment="1" applyProtection="1">
      <alignment vertical="center" wrapText="1"/>
      <protection hidden="1"/>
    </xf>
    <xf numFmtId="0" fontId="0" fillId="4" borderId="0" xfId="0" applyFill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vertical="center" wrapText="1"/>
      <protection hidden="1"/>
    </xf>
    <xf numFmtId="0" fontId="2" fillId="4" borderId="0" xfId="0" applyFont="1" applyFill="1" applyBorder="1" applyAlignment="1" applyProtection="1">
      <alignment vertical="center"/>
      <protection hidden="1"/>
    </xf>
    <xf numFmtId="0" fontId="8" fillId="4" borderId="0" xfId="0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Border="1" applyAlignment="1" applyProtection="1">
      <alignment horizontal="center" vertical="center"/>
      <protection hidden="1"/>
    </xf>
    <xf numFmtId="0" fontId="13" fillId="4" borderId="0" xfId="0" quotePrefix="1" applyFont="1" applyFill="1" applyBorder="1" applyAlignment="1" applyProtection="1">
      <alignment horizontal="center" vertical="center"/>
      <protection hidden="1"/>
    </xf>
    <xf numFmtId="0" fontId="12" fillId="4" borderId="0" xfId="0" quotePrefix="1" applyFont="1" applyFill="1" applyBorder="1" applyAlignment="1" applyProtection="1">
      <alignment vertical="center"/>
      <protection hidden="1"/>
    </xf>
    <xf numFmtId="0" fontId="12" fillId="4" borderId="0" xfId="0" quotePrefix="1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vertical="center"/>
      <protection hidden="1"/>
    </xf>
    <xf numFmtId="0" fontId="17" fillId="4" borderId="0" xfId="0" applyFont="1" applyFill="1" applyBorder="1" applyAlignment="1">
      <alignment vertical="center" wrapText="1"/>
    </xf>
    <xf numFmtId="0" fontId="11" fillId="4" borderId="0" xfId="0" applyFont="1" applyFill="1" applyBorder="1" applyAlignment="1" applyProtection="1">
      <alignment horizontal="left" vertical="center" wrapText="1"/>
      <protection hidden="1"/>
    </xf>
    <xf numFmtId="0" fontId="17" fillId="4" borderId="0" xfId="0" applyFont="1" applyFill="1" applyBorder="1" applyAlignment="1" applyProtection="1">
      <alignment horizontal="left" vertical="center" wrapText="1"/>
      <protection hidden="1"/>
    </xf>
    <xf numFmtId="165" fontId="0" fillId="0" borderId="0" xfId="1" applyNumberFormat="1" applyFont="1" applyFill="1" applyBorder="1" applyAlignment="1" applyProtection="1">
      <alignment vertical="center"/>
      <protection hidden="1"/>
    </xf>
    <xf numFmtId="1" fontId="0" fillId="0" borderId="0" xfId="0" applyNumberFormat="1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11" fillId="5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11" fillId="6" borderId="15" xfId="0" applyFont="1" applyFill="1" applyBorder="1" applyAlignment="1">
      <alignment vertical="center" wrapText="1"/>
    </xf>
    <xf numFmtId="0" fontId="11" fillId="4" borderId="15" xfId="0" applyFont="1" applyFill="1" applyBorder="1" applyAlignment="1" applyProtection="1">
      <alignment vertical="center" wrapText="1"/>
      <protection hidden="1"/>
    </xf>
    <xf numFmtId="0" fontId="11" fillId="6" borderId="19" xfId="0" applyFont="1" applyFill="1" applyBorder="1" applyAlignment="1">
      <alignment vertical="center" wrapText="1"/>
    </xf>
    <xf numFmtId="0" fontId="0" fillId="7" borderId="0" xfId="0" applyFill="1" applyAlignment="1" applyProtection="1">
      <alignment vertical="center"/>
      <protection hidden="1"/>
    </xf>
    <xf numFmtId="0" fontId="0" fillId="4" borderId="3" xfId="0" applyFill="1" applyBorder="1" applyAlignment="1" applyProtection="1">
      <alignment vertical="center"/>
      <protection hidden="1"/>
    </xf>
    <xf numFmtId="9" fontId="0" fillId="0" borderId="0" xfId="3" applyFont="1" applyFill="1" applyAlignment="1" applyProtection="1">
      <alignment vertical="center"/>
      <protection hidden="1"/>
    </xf>
    <xf numFmtId="165" fontId="4" fillId="0" borderId="0" xfId="1" applyNumberFormat="1" applyFont="1" applyFill="1" applyBorder="1" applyAlignment="1" applyProtection="1">
      <alignment vertical="center"/>
      <protection hidden="1"/>
    </xf>
    <xf numFmtId="1" fontId="4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9" fillId="4" borderId="15" xfId="0" applyFont="1" applyFill="1" applyBorder="1" applyAlignment="1" applyProtection="1">
      <alignment vertical="center" wrapText="1"/>
      <protection hidden="1"/>
    </xf>
    <xf numFmtId="0" fontId="11" fillId="6" borderId="15" xfId="0" applyFont="1" applyFill="1" applyBorder="1" applyAlignment="1" applyProtection="1">
      <alignment vertical="center" wrapText="1"/>
      <protection hidden="1"/>
    </xf>
    <xf numFmtId="0" fontId="11" fillId="0" borderId="15" xfId="0" applyFont="1" applyFill="1" applyBorder="1" applyAlignment="1" applyProtection="1">
      <alignment vertical="center" wrapText="1"/>
      <protection hidden="1"/>
    </xf>
    <xf numFmtId="0" fontId="11" fillId="7" borderId="15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1" fillId="7" borderId="15" xfId="0" applyFont="1" applyFill="1" applyBorder="1" applyAlignment="1" applyProtection="1">
      <alignment vertical="center" wrapText="1"/>
      <protection hidden="1"/>
    </xf>
    <xf numFmtId="0" fontId="11" fillId="5" borderId="12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vertical="center" wrapText="1"/>
    </xf>
    <xf numFmtId="15" fontId="3" fillId="0" borderId="0" xfId="0" quotePrefix="1" applyNumberFormat="1" applyFont="1" applyAlignment="1" applyProtection="1">
      <alignment horizontal="right" vertical="center"/>
      <protection hidden="1"/>
    </xf>
    <xf numFmtId="0" fontId="10" fillId="0" borderId="0" xfId="0" applyFont="1" applyFill="1" applyBorder="1" applyAlignment="1" applyProtection="1">
      <alignment horizontal="right" vertical="center"/>
      <protection hidden="1"/>
    </xf>
    <xf numFmtId="8" fontId="3" fillId="0" borderId="0" xfId="2" applyNumberFormat="1" applyFont="1" applyFill="1" applyBorder="1" applyAlignment="1" applyProtection="1">
      <alignment horizontal="right" vertical="center"/>
      <protection locked="0" hidden="1"/>
    </xf>
    <xf numFmtId="0" fontId="3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4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left" vertical="center" wrapText="1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 indent="4"/>
    </xf>
    <xf numFmtId="0" fontId="20" fillId="0" borderId="0" xfId="0" applyFont="1" applyAlignment="1">
      <alignment horizontal="left" vertical="center" indent="4"/>
    </xf>
    <xf numFmtId="0" fontId="21" fillId="0" borderId="0" xfId="0" applyFont="1" applyAlignment="1">
      <alignment horizontal="left" vertical="center" indent="4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9" fillId="4" borderId="0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0" fontId="25" fillId="0" borderId="0" xfId="0" applyFont="1" applyFill="1" applyBorder="1" applyAlignment="1" applyProtection="1">
      <alignment horizontal="left" vertical="center"/>
      <protection hidden="1"/>
    </xf>
    <xf numFmtId="0" fontId="25" fillId="0" borderId="27" xfId="0" applyFont="1" applyFill="1" applyBorder="1" applyAlignment="1" applyProtection="1">
      <alignment vertical="center"/>
      <protection hidden="1"/>
    </xf>
    <xf numFmtId="0" fontId="25" fillId="0" borderId="5" xfId="0" applyFont="1" applyFill="1" applyBorder="1" applyAlignment="1" applyProtection="1">
      <alignment vertical="center"/>
      <protection hidden="1"/>
    </xf>
    <xf numFmtId="0" fontId="25" fillId="0" borderId="17" xfId="0" applyFont="1" applyFill="1" applyBorder="1" applyAlignment="1" applyProtection="1">
      <alignment vertical="center" wrapText="1"/>
      <protection hidden="1"/>
    </xf>
    <xf numFmtId="0" fontId="25" fillId="4" borderId="0" xfId="0" applyFont="1" applyFill="1" applyBorder="1" applyAlignment="1" applyProtection="1">
      <alignment horizontal="center" vertical="center"/>
      <protection hidden="1"/>
    </xf>
    <xf numFmtId="0" fontId="25" fillId="0" borderId="26" xfId="0" applyFont="1" applyFill="1" applyBorder="1" applyAlignment="1" applyProtection="1">
      <alignment vertical="center"/>
      <protection hidden="1"/>
    </xf>
    <xf numFmtId="0" fontId="25" fillId="0" borderId="1" xfId="0" applyFont="1" applyFill="1" applyBorder="1" applyAlignment="1" applyProtection="1">
      <alignment vertical="center"/>
      <protection hidden="1"/>
    </xf>
    <xf numFmtId="0" fontId="25" fillId="0" borderId="16" xfId="0" applyFont="1" applyFill="1" applyBorder="1" applyAlignment="1" applyProtection="1">
      <alignment vertical="center" wrapText="1"/>
      <protection hidden="1"/>
    </xf>
    <xf numFmtId="3" fontId="9" fillId="0" borderId="0" xfId="0" applyNumberFormat="1" applyFont="1" applyBorder="1" applyAlignment="1" applyProtection="1">
      <alignment horizontal="left" vertical="center"/>
      <protection hidden="1"/>
    </xf>
    <xf numFmtId="10" fontId="9" fillId="0" borderId="0" xfId="1" applyNumberFormat="1" applyFont="1" applyFill="1" applyBorder="1" applyAlignment="1" applyProtection="1">
      <alignment horizontal="left" vertical="center"/>
      <protection hidden="1"/>
    </xf>
    <xf numFmtId="165" fontId="9" fillId="0" borderId="0" xfId="1" applyNumberFormat="1" applyFont="1" applyFill="1" applyBorder="1" applyAlignment="1" applyProtection="1">
      <alignment horizontal="left" vertical="center"/>
      <protection hidden="1"/>
    </xf>
    <xf numFmtId="0" fontId="9" fillId="0" borderId="25" xfId="0" applyFont="1" applyBorder="1" applyAlignment="1" applyProtection="1">
      <alignment horizontal="left" vertical="center" wrapText="1"/>
      <protection hidden="1"/>
    </xf>
    <xf numFmtId="0" fontId="9" fillId="0" borderId="23" xfId="4" applyFont="1" applyBorder="1" applyAlignment="1" applyProtection="1">
      <alignment horizontal="center" vertical="center"/>
      <protection hidden="1"/>
    </xf>
    <xf numFmtId="0" fontId="11" fillId="0" borderId="22" xfId="4" applyFont="1" applyFill="1" applyBorder="1" applyAlignment="1" applyProtection="1">
      <alignment vertical="center" wrapText="1"/>
      <protection hidden="1"/>
    </xf>
    <xf numFmtId="0" fontId="17" fillId="4" borderId="0" xfId="0" applyFont="1" applyFill="1" applyBorder="1" applyAlignment="1" applyProtection="1">
      <alignment horizontal="left" vertical="center"/>
      <protection hidden="1"/>
    </xf>
    <xf numFmtId="0" fontId="9" fillId="0" borderId="0" xfId="4" applyFont="1" applyBorder="1" applyAlignment="1" applyProtection="1">
      <alignment horizontal="center" vertical="center"/>
      <protection hidden="1"/>
    </xf>
    <xf numFmtId="0" fontId="14" fillId="0" borderId="0" xfId="4" applyFont="1" applyFill="1" applyBorder="1" applyAlignment="1" applyProtection="1">
      <alignment vertical="center" wrapText="1"/>
      <protection hidden="1"/>
    </xf>
    <xf numFmtId="10" fontId="9" fillId="9" borderId="5" xfId="1" applyNumberFormat="1" applyFont="1" applyFill="1" applyBorder="1" applyAlignment="1" applyProtection="1">
      <alignment horizontal="left" vertical="center"/>
      <protection hidden="1"/>
    </xf>
    <xf numFmtId="3" fontId="9" fillId="9" borderId="5" xfId="0" applyNumberFormat="1" applyFont="1" applyFill="1" applyBorder="1" applyAlignment="1" applyProtection="1">
      <alignment horizontal="left" vertical="center"/>
      <protection hidden="1"/>
    </xf>
    <xf numFmtId="0" fontId="14" fillId="9" borderId="5" xfId="0" applyFont="1" applyFill="1" applyBorder="1" applyAlignment="1" applyProtection="1">
      <alignment horizontal="left" vertical="center" wrapText="1"/>
      <protection hidden="1"/>
    </xf>
    <xf numFmtId="0" fontId="14" fillId="9" borderId="5" xfId="4" applyFont="1" applyFill="1" applyBorder="1" applyAlignment="1" applyProtection="1">
      <alignment horizontal="center" vertical="center"/>
      <protection hidden="1"/>
    </xf>
    <xf numFmtId="0" fontId="14" fillId="9" borderId="17" xfId="4" applyFont="1" applyFill="1" applyBorder="1" applyAlignment="1" applyProtection="1">
      <alignment vertical="center" wrapText="1"/>
      <protection hidden="1"/>
    </xf>
    <xf numFmtId="0" fontId="9" fillId="4" borderId="0" xfId="0" quotePrefix="1" applyFont="1" applyFill="1" applyBorder="1" applyAlignment="1" applyProtection="1">
      <alignment horizontal="center" vertical="center"/>
      <protection hidden="1"/>
    </xf>
    <xf numFmtId="10" fontId="9" fillId="9" borderId="1" xfId="1" applyNumberFormat="1" applyFont="1" applyFill="1" applyBorder="1" applyAlignment="1" applyProtection="1">
      <alignment horizontal="left" vertical="center"/>
      <protection hidden="1"/>
    </xf>
    <xf numFmtId="3" fontId="9" fillId="9" borderId="1" xfId="0" applyNumberFormat="1" applyFont="1" applyFill="1" applyBorder="1" applyAlignment="1" applyProtection="1">
      <alignment horizontal="left" vertical="center"/>
      <protection hidden="1"/>
    </xf>
    <xf numFmtId="0" fontId="14" fillId="9" borderId="1" xfId="0" applyFont="1" applyFill="1" applyBorder="1" applyAlignment="1" applyProtection="1">
      <alignment horizontal="left" vertical="center" wrapText="1"/>
      <protection hidden="1"/>
    </xf>
    <xf numFmtId="0" fontId="14" fillId="9" borderId="1" xfId="4" applyFont="1" applyFill="1" applyBorder="1" applyAlignment="1" applyProtection="1">
      <alignment horizontal="center" vertical="center"/>
      <protection hidden="1"/>
    </xf>
    <xf numFmtId="0" fontId="14" fillId="9" borderId="16" xfId="4" applyFont="1" applyFill="1" applyBorder="1" applyAlignment="1" applyProtection="1">
      <alignment vertical="center" wrapText="1"/>
      <protection hidden="1"/>
    </xf>
    <xf numFmtId="0" fontId="14" fillId="9" borderId="1" xfId="0" applyFont="1" applyFill="1" applyBorder="1" applyAlignment="1" applyProtection="1">
      <alignment horizontal="center" vertical="center"/>
      <protection hidden="1"/>
    </xf>
    <xf numFmtId="0" fontId="14" fillId="9" borderId="16" xfId="0" applyFont="1" applyFill="1" applyBorder="1" applyAlignment="1" applyProtection="1">
      <alignment vertical="center" wrapText="1"/>
      <protection hidden="1"/>
    </xf>
    <xf numFmtId="3" fontId="9" fillId="9" borderId="32" xfId="0" applyNumberFormat="1" applyFont="1" applyFill="1" applyBorder="1" applyAlignment="1" applyProtection="1">
      <alignment horizontal="left" vertical="center"/>
      <protection hidden="1"/>
    </xf>
    <xf numFmtId="0" fontId="25" fillId="0" borderId="0" xfId="0" applyFont="1" applyFill="1" applyBorder="1" applyAlignment="1" applyProtection="1">
      <alignment vertical="center"/>
      <protection hidden="1"/>
    </xf>
    <xf numFmtId="3" fontId="9" fillId="0" borderId="0" xfId="0" applyNumberFormat="1" applyFont="1" applyFill="1" applyBorder="1" applyAlignment="1" applyProtection="1">
      <alignment horizontal="left" vertical="center"/>
      <protection hidden="1"/>
    </xf>
    <xf numFmtId="10" fontId="9" fillId="0" borderId="0" xfId="0" applyNumberFormat="1" applyFont="1" applyFill="1" applyBorder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>
      <alignment horizontal="left" vertical="center" wrapText="1"/>
    </xf>
    <xf numFmtId="9" fontId="9" fillId="0" borderId="33" xfId="3" applyFont="1" applyFill="1" applyBorder="1" applyAlignment="1" applyProtection="1">
      <alignment horizontal="center" vertical="center"/>
      <protection hidden="1"/>
    </xf>
    <xf numFmtId="170" fontId="9" fillId="0" borderId="5" xfId="3" applyNumberFormat="1" applyFont="1" applyFill="1" applyBorder="1" applyAlignment="1">
      <alignment horizontal="left" vertical="center"/>
    </xf>
    <xf numFmtId="37" fontId="9" fillId="0" borderId="5" xfId="2" applyNumberFormat="1" applyFont="1" applyFill="1" applyBorder="1" applyAlignment="1">
      <alignment horizontal="left" vertical="top"/>
    </xf>
    <xf numFmtId="0" fontId="27" fillId="0" borderId="5" xfId="0" applyFont="1" applyFill="1" applyBorder="1" applyAlignment="1">
      <alignment vertical="center"/>
    </xf>
    <xf numFmtId="0" fontId="9" fillId="0" borderId="5" xfId="0" applyFont="1" applyFill="1" applyBorder="1" applyAlignment="1" applyProtection="1">
      <alignment horizontal="center" vertical="center"/>
      <protection hidden="1"/>
    </xf>
    <xf numFmtId="0" fontId="9" fillId="0" borderId="17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 applyProtection="1">
      <alignment horizontal="center" vertical="center"/>
      <protection hidden="1"/>
    </xf>
    <xf numFmtId="9" fontId="9" fillId="0" borderId="4" xfId="3" applyFont="1" applyFill="1" applyBorder="1" applyAlignment="1" applyProtection="1">
      <alignment horizontal="center" vertical="center"/>
      <protection hidden="1"/>
    </xf>
    <xf numFmtId="3" fontId="9" fillId="0" borderId="1" xfId="0" applyNumberFormat="1" applyFont="1" applyFill="1" applyBorder="1" applyAlignment="1" applyProtection="1">
      <alignment horizontal="left" vertical="center"/>
      <protection hidden="1"/>
    </xf>
    <xf numFmtId="170" fontId="9" fillId="0" borderId="1" xfId="3" applyNumberFormat="1" applyFont="1" applyFill="1" applyBorder="1" applyAlignment="1">
      <alignment horizontal="left" vertical="center"/>
    </xf>
    <xf numFmtId="37" fontId="9" fillId="0" borderId="1" xfId="2" applyNumberFormat="1" applyFont="1" applyFill="1" applyBorder="1" applyAlignment="1">
      <alignment horizontal="left" vertical="top"/>
    </xf>
    <xf numFmtId="0" fontId="27" fillId="0" borderId="1" xfId="0" applyFont="1" applyFill="1" applyBorder="1" applyAlignment="1">
      <alignment vertical="center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9" fillId="0" borderId="16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left" vertical="center"/>
    </xf>
    <xf numFmtId="1" fontId="9" fillId="0" borderId="0" xfId="0" applyNumberFormat="1" applyFont="1" applyFill="1" applyBorder="1" applyAlignment="1" applyProtection="1">
      <alignment vertical="center"/>
      <protection hidden="1"/>
    </xf>
    <xf numFmtId="1" fontId="9" fillId="0" borderId="0" xfId="0" applyNumberFormat="1" applyFont="1" applyFill="1" applyAlignment="1" applyProtection="1">
      <alignment vertical="center"/>
      <protection hidden="1"/>
    </xf>
    <xf numFmtId="0" fontId="9" fillId="0" borderId="1" xfId="0" applyFont="1" applyFill="1" applyBorder="1" applyAlignment="1">
      <alignment horizontal="left" vertical="center"/>
    </xf>
    <xf numFmtId="0" fontId="26" fillId="0" borderId="0" xfId="0" applyFont="1" applyFill="1" applyBorder="1" applyAlignment="1" applyProtection="1">
      <alignment horizontal="left" vertical="center"/>
      <protection hidden="1"/>
    </xf>
    <xf numFmtId="10" fontId="9" fillId="0" borderId="1" xfId="0" applyNumberFormat="1" applyFont="1" applyFill="1" applyBorder="1" applyAlignment="1" applyProtection="1">
      <alignment horizontal="left" vertical="center"/>
      <protection hidden="1"/>
    </xf>
    <xf numFmtId="0" fontId="9" fillId="0" borderId="1" xfId="0" applyFont="1" applyFill="1" applyBorder="1" applyAlignment="1" applyProtection="1">
      <alignment horizontal="left" vertical="center" wrapText="1"/>
      <protection hidden="1"/>
    </xf>
    <xf numFmtId="0" fontId="9" fillId="0" borderId="16" xfId="0" applyFont="1" applyFill="1" applyBorder="1" applyAlignment="1">
      <alignment horizontal="left" vertical="center" wrapText="1"/>
    </xf>
    <xf numFmtId="3" fontId="9" fillId="0" borderId="32" xfId="0" applyNumberFormat="1" applyFont="1" applyFill="1" applyBorder="1" applyAlignment="1" applyProtection="1">
      <alignment horizontal="center" vertical="center"/>
      <protection hidden="1"/>
    </xf>
    <xf numFmtId="3" fontId="9" fillId="0" borderId="4" xfId="0" applyNumberFormat="1" applyFont="1" applyFill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4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9" fillId="0" borderId="0" xfId="0" applyFont="1" applyFill="1" applyAlignment="1" applyProtection="1">
      <alignment horizontal="left" vertical="center"/>
      <protection hidden="1"/>
    </xf>
    <xf numFmtId="0" fontId="9" fillId="4" borderId="0" xfId="0" applyFont="1" applyFill="1" applyBorder="1" applyAlignment="1" applyProtection="1">
      <alignment vertical="center"/>
      <protection hidden="1"/>
    </xf>
    <xf numFmtId="0" fontId="28" fillId="0" borderId="0" xfId="0" applyFont="1" applyFill="1" applyBorder="1" applyAlignment="1" applyProtection="1">
      <alignment horizontal="center" vertical="center"/>
      <protection locked="0" hidden="1"/>
    </xf>
    <xf numFmtId="8" fontId="28" fillId="0" borderId="0" xfId="2" applyNumberFormat="1" applyFont="1" applyFill="1" applyBorder="1" applyAlignment="1" applyProtection="1">
      <alignment horizontal="left" vertical="center"/>
      <protection locked="0" hidden="1"/>
    </xf>
    <xf numFmtId="0" fontId="9" fillId="0" borderId="0" xfId="0" applyFont="1" applyAlignment="1" applyProtection="1">
      <alignment horizontal="left" vertical="center"/>
      <protection hidden="1"/>
    </xf>
    <xf numFmtId="0" fontId="28" fillId="0" borderId="0" xfId="0" applyFont="1" applyFill="1" applyBorder="1" applyAlignment="1" applyProtection="1">
      <alignment horizontal="center" vertical="center"/>
      <protection hidden="1"/>
    </xf>
    <xf numFmtId="15" fontId="29" fillId="0" borderId="0" xfId="0" quotePrefix="1" applyNumberFormat="1" applyFont="1" applyAlignment="1" applyProtection="1">
      <alignment horizontal="left" vertical="center"/>
      <protection hidden="1"/>
    </xf>
    <xf numFmtId="17" fontId="30" fillId="0" borderId="0" xfId="0" quotePrefix="1" applyNumberFormat="1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top" wrapText="1"/>
      <protection hidden="1"/>
    </xf>
    <xf numFmtId="0" fontId="31" fillId="0" borderId="0" xfId="0" applyFont="1" applyFill="1" applyAlignment="1" applyProtection="1">
      <alignment horizontal="left" vertical="center"/>
      <protection hidden="1"/>
    </xf>
    <xf numFmtId="44" fontId="0" fillId="0" borderId="21" xfId="2" applyFont="1" applyBorder="1" applyAlignment="1">
      <alignment horizontal="center" vertical="center"/>
    </xf>
    <xf numFmtId="0" fontId="0" fillId="0" borderId="20" xfId="0" applyBorder="1"/>
    <xf numFmtId="0" fontId="0" fillId="0" borderId="19" xfId="0" applyBorder="1"/>
    <xf numFmtId="44" fontId="0" fillId="0" borderId="18" xfId="2" applyFont="1" applyBorder="1" applyAlignment="1">
      <alignment horizontal="center" vertical="center"/>
    </xf>
    <xf numFmtId="0" fontId="0" fillId="0" borderId="0" xfId="0" applyBorder="1"/>
    <xf numFmtId="0" fontId="9" fillId="0" borderId="15" xfId="0" applyFont="1" applyFill="1" applyBorder="1" applyAlignment="1" applyProtection="1">
      <alignment horizontal="left" vertical="center"/>
      <protection hidden="1"/>
    </xf>
    <xf numFmtId="44" fontId="0" fillId="0" borderId="18" xfId="2" applyFont="1" applyBorder="1" applyAlignment="1">
      <alignment horizontal="center" vertical="center"/>
    </xf>
    <xf numFmtId="0" fontId="0" fillId="0" borderId="15" xfId="0" applyBorder="1"/>
    <xf numFmtId="0" fontId="0" fillId="0" borderId="21" xfId="0" applyBorder="1"/>
    <xf numFmtId="44" fontId="19" fillId="0" borderId="20" xfId="2" applyFont="1" applyBorder="1" applyAlignment="1">
      <alignment horizontal="left" vertical="center"/>
    </xf>
    <xf numFmtId="0" fontId="32" fillId="0" borderId="19" xfId="0" applyFont="1" applyBorder="1" applyAlignment="1">
      <alignment horizontal="left" vertical="center"/>
    </xf>
    <xf numFmtId="0" fontId="0" fillId="0" borderId="18" xfId="0" applyBorder="1"/>
    <xf numFmtId="0" fontId="33" fillId="0" borderId="21" xfId="0" applyFont="1" applyBorder="1" applyAlignment="1">
      <alignment horizontal="left" wrapText="1"/>
    </xf>
    <xf numFmtId="0" fontId="33" fillId="0" borderId="20" xfId="0" applyFont="1" applyBorder="1" applyAlignment="1">
      <alignment horizontal="left" wrapText="1"/>
    </xf>
    <xf numFmtId="0" fontId="33" fillId="0" borderId="19" xfId="0" applyFont="1" applyBorder="1" applyAlignment="1">
      <alignment horizontal="left" wrapText="1"/>
    </xf>
    <xf numFmtId="44" fontId="19" fillId="0" borderId="0" xfId="2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33" fillId="0" borderId="18" xfId="0" applyFont="1" applyBorder="1" applyAlignment="1">
      <alignment horizontal="left" wrapText="1"/>
    </xf>
    <xf numFmtId="0" fontId="33" fillId="0" borderId="0" xfId="0" applyFont="1" applyBorder="1" applyAlignment="1">
      <alignment horizontal="left" wrapText="1"/>
    </xf>
    <xf numFmtId="0" fontId="33" fillId="0" borderId="15" xfId="0" applyFont="1" applyBorder="1" applyAlignment="1">
      <alignment horizontal="left" wrapText="1"/>
    </xf>
    <xf numFmtId="44" fontId="19" fillId="0" borderId="0" xfId="2" applyFont="1" applyBorder="1" applyAlignment="1">
      <alignment vertical="center"/>
    </xf>
    <xf numFmtId="0" fontId="33" fillId="0" borderId="14" xfId="0" applyFont="1" applyFill="1" applyBorder="1" applyAlignment="1" applyProtection="1">
      <alignment horizontal="left" vertical="center"/>
      <protection hidden="1"/>
    </xf>
    <xf numFmtId="0" fontId="33" fillId="0" borderId="13" xfId="0" applyFont="1" applyFill="1" applyBorder="1" applyAlignment="1" applyProtection="1">
      <alignment horizontal="left" vertical="center"/>
      <protection hidden="1"/>
    </xf>
    <xf numFmtId="0" fontId="33" fillId="0" borderId="12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>
      <alignment vertical="center"/>
    </xf>
    <xf numFmtId="0" fontId="21" fillId="0" borderId="15" xfId="0" applyFont="1" applyBorder="1" applyAlignment="1">
      <alignment horizontal="left" vertical="center" indent="4"/>
    </xf>
    <xf numFmtId="0" fontId="23" fillId="0" borderId="18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4" xfId="0" applyBorder="1"/>
    <xf numFmtId="0" fontId="0" fillId="0" borderId="13" xfId="0" applyBorder="1"/>
    <xf numFmtId="0" fontId="24" fillId="0" borderId="12" xfId="0" applyFont="1" applyBorder="1" applyAlignment="1">
      <alignment vertical="center"/>
    </xf>
    <xf numFmtId="0" fontId="4" fillId="0" borderId="13" xfId="0" applyFont="1" applyBorder="1"/>
    <xf numFmtId="0" fontId="11" fillId="0" borderId="12" xfId="0" applyFont="1" applyFill="1" applyBorder="1" applyAlignment="1" applyProtection="1">
      <alignment horizontal="left" vertical="center"/>
      <protection hidden="1"/>
    </xf>
    <xf numFmtId="0" fontId="28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4" fillId="9" borderId="22" xfId="0" applyFont="1" applyFill="1" applyBorder="1" applyAlignment="1" applyProtection="1">
      <alignment vertical="center" wrapText="1"/>
      <protection hidden="1"/>
    </xf>
    <xf numFmtId="0" fontId="14" fillId="9" borderId="23" xfId="0" applyFont="1" applyFill="1" applyBorder="1" applyAlignment="1" applyProtection="1">
      <alignment horizontal="center" vertical="center"/>
      <protection hidden="1"/>
    </xf>
    <xf numFmtId="0" fontId="14" fillId="9" borderId="23" xfId="0" applyFont="1" applyFill="1" applyBorder="1" applyAlignment="1" applyProtection="1">
      <alignment horizontal="left" vertical="center" wrapText="1"/>
      <protection hidden="1"/>
    </xf>
    <xf numFmtId="3" fontId="9" fillId="9" borderId="23" xfId="0" applyNumberFormat="1" applyFont="1" applyFill="1" applyBorder="1" applyAlignment="1" applyProtection="1">
      <alignment horizontal="left" vertical="center"/>
      <protection hidden="1"/>
    </xf>
    <xf numFmtId="10" fontId="9" fillId="9" borderId="23" xfId="1" applyNumberFormat="1" applyFont="1" applyFill="1" applyBorder="1" applyAlignment="1" applyProtection="1">
      <alignment horizontal="left" vertical="center"/>
      <protection hidden="1"/>
    </xf>
    <xf numFmtId="3" fontId="9" fillId="9" borderId="25" xfId="0" applyNumberFormat="1" applyFont="1" applyFill="1" applyBorder="1" applyAlignment="1" applyProtection="1">
      <alignment horizontal="left" vertical="center"/>
      <protection hidden="1"/>
    </xf>
    <xf numFmtId="3" fontId="9" fillId="9" borderId="34" xfId="0" applyNumberFormat="1" applyFont="1" applyFill="1" applyBorder="1" applyAlignment="1" applyProtection="1">
      <alignment horizontal="left" vertical="center"/>
      <protection hidden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 applyProtection="1">
      <alignment horizontal="center" vertical="center"/>
      <protection hidden="1"/>
    </xf>
    <xf numFmtId="0" fontId="9" fillId="0" borderId="23" xfId="0" applyFont="1" applyFill="1" applyBorder="1" applyAlignment="1" applyProtection="1">
      <alignment horizontal="left" vertical="center" wrapText="1"/>
      <protection hidden="1"/>
    </xf>
    <xf numFmtId="3" fontId="9" fillId="0" borderId="23" xfId="0" applyNumberFormat="1" applyFont="1" applyFill="1" applyBorder="1" applyAlignment="1" applyProtection="1">
      <alignment horizontal="left" vertical="center"/>
      <protection hidden="1"/>
    </xf>
    <xf numFmtId="10" fontId="9" fillId="0" borderId="23" xfId="0" applyNumberFormat="1" applyFont="1" applyFill="1" applyBorder="1" applyAlignment="1" applyProtection="1">
      <alignment horizontal="left" vertical="center"/>
      <protection hidden="1"/>
    </xf>
    <xf numFmtId="9" fontId="9" fillId="0" borderId="23" xfId="3" applyFont="1" applyFill="1" applyBorder="1" applyAlignment="1" applyProtection="1">
      <alignment horizontal="center" vertical="center"/>
      <protection hidden="1"/>
    </xf>
    <xf numFmtId="3" fontId="9" fillId="0" borderId="25" xfId="0" applyNumberFormat="1" applyFont="1" applyFill="1" applyBorder="1" applyAlignment="1" applyProtection="1">
      <alignment horizontal="center" vertical="center"/>
      <protection hidden="1"/>
    </xf>
    <xf numFmtId="3" fontId="9" fillId="0" borderId="33" xfId="0" applyNumberFormat="1" applyFont="1" applyFill="1" applyBorder="1" applyAlignment="1" applyProtection="1">
      <alignment horizontal="left" vertical="center"/>
      <protection hidden="1"/>
    </xf>
    <xf numFmtId="3" fontId="9" fillId="0" borderId="34" xfId="0" applyNumberFormat="1" applyFont="1" applyFill="1" applyBorder="1" applyAlignment="1" applyProtection="1">
      <alignment horizontal="center" vertical="center"/>
      <protection hidden="1"/>
    </xf>
    <xf numFmtId="0" fontId="15" fillId="8" borderId="29" xfId="0" applyFont="1" applyFill="1" applyBorder="1" applyAlignment="1" applyProtection="1">
      <alignment vertical="center"/>
      <protection hidden="1"/>
    </xf>
    <xf numFmtId="0" fontId="11" fillId="8" borderId="28" xfId="0" applyFont="1" applyFill="1" applyBorder="1" applyAlignment="1" applyProtection="1">
      <alignment vertical="center"/>
      <protection hidden="1"/>
    </xf>
    <xf numFmtId="0" fontId="11" fillId="8" borderId="29" xfId="0" applyFont="1" applyFill="1" applyBorder="1" applyAlignment="1" applyProtection="1">
      <alignment vertical="center"/>
      <protection hidden="1"/>
    </xf>
    <xf numFmtId="0" fontId="11" fillId="8" borderId="31" xfId="0" applyFont="1" applyFill="1" applyBorder="1" applyAlignment="1" applyProtection="1">
      <alignment horizontal="left" vertical="center"/>
      <protection hidden="1"/>
    </xf>
    <xf numFmtId="0" fontId="11" fillId="8" borderId="29" xfId="0" applyFont="1" applyFill="1" applyBorder="1" applyAlignment="1" applyProtection="1">
      <alignment horizontal="left" vertical="center"/>
      <protection hidden="1"/>
    </xf>
    <xf numFmtId="0" fontId="11" fillId="8" borderId="29" xfId="0" applyFont="1" applyFill="1" applyBorder="1" applyAlignment="1" applyProtection="1">
      <alignment horizontal="left" vertical="center" wrapText="1"/>
      <protection hidden="1"/>
    </xf>
    <xf numFmtId="0" fontId="11" fillId="8" borderId="31" xfId="0" applyFont="1" applyFill="1" applyBorder="1" applyAlignment="1" applyProtection="1">
      <alignment horizontal="left" vertical="center" wrapText="1"/>
      <protection hidden="1"/>
    </xf>
    <xf numFmtId="0" fontId="11" fillId="2" borderId="6" xfId="0" applyFont="1" applyFill="1" applyBorder="1" applyAlignment="1" applyProtection="1">
      <alignment horizontal="left" vertical="center" wrapText="1"/>
      <protection hidden="1"/>
    </xf>
    <xf numFmtId="0" fontId="11" fillId="7" borderId="12" xfId="0" applyFont="1" applyFill="1" applyBorder="1" applyAlignment="1">
      <alignment vertical="center" wrapText="1"/>
    </xf>
    <xf numFmtId="0" fontId="17" fillId="4" borderId="15" xfId="0" applyFont="1" applyFill="1" applyBorder="1" applyAlignment="1" applyProtection="1">
      <alignment horizontal="left" vertical="center" wrapText="1"/>
      <protection hidden="1"/>
    </xf>
    <xf numFmtId="0" fontId="9" fillId="6" borderId="19" xfId="0" applyFont="1" applyFill="1" applyBorder="1" applyAlignment="1">
      <alignment vertical="center" wrapText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9" fillId="4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11" fillId="0" borderId="0" xfId="0" applyFont="1" applyFill="1" applyAlignment="1" applyProtection="1">
      <alignment horizontal="left" vertical="center"/>
      <protection hidden="1"/>
    </xf>
    <xf numFmtId="0" fontId="33" fillId="0" borderId="0" xfId="0" applyFont="1" applyAlignment="1" applyProtection="1">
      <alignment horizontal="justify" vertical="center"/>
      <protection hidden="1"/>
    </xf>
    <xf numFmtId="17" fontId="35" fillId="0" borderId="0" xfId="0" quotePrefix="1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 vertical="center"/>
      <protection hidden="1"/>
    </xf>
    <xf numFmtId="15" fontId="11" fillId="0" borderId="0" xfId="0" quotePrefix="1" applyNumberFormat="1" applyFont="1" applyAlignment="1" applyProtection="1">
      <alignment horizontal="right" vertical="center"/>
      <protection hidden="1"/>
    </xf>
    <xf numFmtId="0" fontId="29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right" vertical="center"/>
      <protection hidden="1"/>
    </xf>
    <xf numFmtId="0" fontId="29" fillId="0" borderId="0" xfId="0" applyFont="1" applyFill="1" applyBorder="1" applyAlignment="1" applyProtection="1">
      <alignment horizontal="center" vertical="center"/>
      <protection locked="0" hidden="1"/>
    </xf>
    <xf numFmtId="8" fontId="11" fillId="0" borderId="0" xfId="2" applyNumberFormat="1" applyFont="1" applyFill="1" applyBorder="1" applyAlignment="1" applyProtection="1">
      <alignment horizontal="right" vertical="center"/>
      <protection locked="0"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36" fillId="0" borderId="0" xfId="0" applyFont="1" applyFill="1" applyBorder="1" applyAlignment="1" applyProtection="1">
      <alignment horizontal="left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left" vertical="center" wrapText="1"/>
      <protection hidden="1"/>
    </xf>
    <xf numFmtId="0" fontId="11" fillId="2" borderId="30" xfId="0" applyFont="1" applyFill="1" applyBorder="1" applyAlignment="1" applyProtection="1">
      <alignment horizontal="left" vertical="center" wrapText="1"/>
      <protection hidden="1"/>
    </xf>
    <xf numFmtId="0" fontId="11" fillId="2" borderId="8" xfId="0" applyFont="1" applyFill="1" applyBorder="1" applyAlignment="1" applyProtection="1">
      <alignment horizontal="center" vertical="center" wrapText="1"/>
      <protection hidden="1"/>
    </xf>
    <xf numFmtId="0" fontId="11" fillId="2" borderId="8" xfId="0" applyFont="1" applyFill="1" applyBorder="1" applyAlignment="1" applyProtection="1">
      <alignment vertical="center" wrapText="1"/>
      <protection hidden="1"/>
    </xf>
    <xf numFmtId="0" fontId="11" fillId="4" borderId="0" xfId="0" applyFont="1" applyFill="1" applyBorder="1" applyAlignment="1" applyProtection="1">
      <alignment horizontal="center" vertical="center"/>
      <protection hidden="1"/>
    </xf>
    <xf numFmtId="0" fontId="15" fillId="4" borderId="0" xfId="0" applyFont="1" applyFill="1" applyBorder="1" applyAlignment="1" applyProtection="1">
      <alignment horizontal="left" vertical="center"/>
      <protection hidden="1"/>
    </xf>
    <xf numFmtId="0" fontId="15" fillId="4" borderId="0" xfId="0" applyFont="1" applyFill="1" applyBorder="1" applyAlignment="1" applyProtection="1">
      <alignment horizontal="left" vertical="center" wrapText="1"/>
      <protection hidden="1"/>
    </xf>
    <xf numFmtId="0" fontId="37" fillId="4" borderId="0" xfId="0" applyFont="1" applyFill="1" applyBorder="1" applyAlignment="1" applyProtection="1">
      <alignment vertical="center"/>
      <protection hidden="1"/>
    </xf>
    <xf numFmtId="0" fontId="38" fillId="4" borderId="0" xfId="0" applyFont="1" applyFill="1" applyBorder="1" applyAlignment="1" applyProtection="1">
      <alignment horizontal="center" vertical="center"/>
      <protection hidden="1"/>
    </xf>
    <xf numFmtId="0" fontId="36" fillId="4" borderId="0" xfId="0" applyFont="1" applyFill="1" applyBorder="1" applyAlignment="1" applyProtection="1">
      <alignment horizontal="left" vertical="center" wrapText="1"/>
      <protection hidden="1"/>
    </xf>
    <xf numFmtId="3" fontId="36" fillId="4" borderId="0" xfId="0" applyNumberFormat="1" applyFont="1" applyFill="1" applyBorder="1" applyAlignment="1" applyProtection="1">
      <alignment horizontal="left" vertical="center"/>
      <protection hidden="1"/>
    </xf>
    <xf numFmtId="3" fontId="36" fillId="4" borderId="0" xfId="0" applyNumberFormat="1" applyFont="1" applyFill="1" applyBorder="1" applyAlignment="1" applyProtection="1">
      <alignment horizontal="center" vertical="center"/>
      <protection hidden="1"/>
    </xf>
    <xf numFmtId="0" fontId="38" fillId="0" borderId="0" xfId="0" applyFont="1" applyFill="1" applyBorder="1" applyAlignment="1" applyProtection="1">
      <alignment horizontal="center" vertical="center"/>
      <protection hidden="1"/>
    </xf>
    <xf numFmtId="0" fontId="38" fillId="5" borderId="11" xfId="0" applyFont="1" applyFill="1" applyBorder="1" applyAlignment="1" applyProtection="1">
      <alignment horizontal="center" vertical="center"/>
      <protection hidden="1"/>
    </xf>
    <xf numFmtId="0" fontId="38" fillId="5" borderId="8" xfId="0" applyFont="1" applyFill="1" applyBorder="1" applyAlignment="1" applyProtection="1">
      <alignment horizontal="center" vertical="center"/>
      <protection hidden="1"/>
    </xf>
    <xf numFmtId="0" fontId="36" fillId="5" borderId="8" xfId="0" applyFont="1" applyFill="1" applyBorder="1" applyAlignment="1" applyProtection="1">
      <alignment horizontal="center" vertical="center"/>
      <protection hidden="1"/>
    </xf>
    <xf numFmtId="0" fontId="36" fillId="4" borderId="0" xfId="0" applyFont="1" applyFill="1" applyBorder="1" applyAlignment="1" applyProtection="1">
      <alignment horizontal="center" vertical="center"/>
      <protection hidden="1"/>
    </xf>
    <xf numFmtId="0" fontId="38" fillId="6" borderId="8" xfId="0" applyFont="1" applyFill="1" applyBorder="1" applyAlignment="1" applyProtection="1">
      <alignment horizontal="center" vertical="center"/>
      <protection hidden="1"/>
    </xf>
    <xf numFmtId="0" fontId="36" fillId="6" borderId="8" xfId="0" applyFont="1" applyFill="1" applyBorder="1" applyAlignment="1" applyProtection="1">
      <alignment horizontal="center" vertical="center"/>
      <protection hidden="1"/>
    </xf>
    <xf numFmtId="0" fontId="36" fillId="6" borderId="10" xfId="0" applyFont="1" applyFill="1" applyBorder="1" applyAlignment="1" applyProtection="1">
      <alignment horizontal="center" vertical="center"/>
      <protection hidden="1"/>
    </xf>
    <xf numFmtId="0" fontId="36" fillId="0" borderId="0" xfId="0" applyFont="1" applyFill="1" applyBorder="1" applyAlignment="1" applyProtection="1">
      <alignment horizontal="center" vertical="center"/>
      <protection hidden="1"/>
    </xf>
    <xf numFmtId="0" fontId="33" fillId="4" borderId="0" xfId="0" applyFont="1" applyFill="1" applyBorder="1" applyAlignment="1" applyProtection="1">
      <alignment vertical="center"/>
      <protection hidden="1"/>
    </xf>
    <xf numFmtId="0" fontId="37" fillId="0" borderId="0" xfId="0" applyFont="1" applyAlignment="1" applyProtection="1">
      <alignment vertical="center"/>
      <protection hidden="1"/>
    </xf>
    <xf numFmtId="0" fontId="36" fillId="5" borderId="11" xfId="0" applyFont="1" applyFill="1" applyBorder="1" applyAlignment="1" applyProtection="1">
      <alignment horizontal="center" vertical="center"/>
      <protection hidden="1"/>
    </xf>
    <xf numFmtId="0" fontId="36" fillId="0" borderId="2" xfId="0" applyFont="1" applyFill="1" applyBorder="1" applyAlignment="1" applyProtection="1">
      <alignment horizontal="center" vertical="center"/>
      <protection hidden="1"/>
    </xf>
    <xf numFmtId="0" fontId="36" fillId="5" borderId="2" xfId="0" applyFont="1" applyFill="1" applyBorder="1" applyAlignment="1" applyProtection="1">
      <alignment horizontal="center" vertical="center"/>
      <protection hidden="1"/>
    </xf>
    <xf numFmtId="0" fontId="36" fillId="6" borderId="2" xfId="0" applyFont="1" applyFill="1" applyBorder="1" applyAlignment="1" applyProtection="1">
      <alignment horizontal="center" vertical="center"/>
      <protection hidden="1"/>
    </xf>
    <xf numFmtId="0" fontId="38" fillId="4" borderId="2" xfId="0" applyFont="1" applyFill="1" applyBorder="1" applyAlignment="1" applyProtection="1">
      <alignment horizontal="center" vertical="center"/>
      <protection hidden="1"/>
    </xf>
    <xf numFmtId="0" fontId="37" fillId="0" borderId="0" xfId="0" applyFont="1" applyFill="1" applyAlignment="1" applyProtection="1">
      <alignment vertical="center"/>
      <protection hidden="1"/>
    </xf>
    <xf numFmtId="0" fontId="36" fillId="7" borderId="11" xfId="0" applyFont="1" applyFill="1" applyBorder="1" applyAlignment="1" applyProtection="1">
      <alignment horizontal="center" vertical="center"/>
      <protection hidden="1"/>
    </xf>
    <xf numFmtId="0" fontId="36" fillId="4" borderId="2" xfId="0" applyFont="1" applyFill="1" applyBorder="1" applyAlignment="1" applyProtection="1">
      <alignment horizontal="center" vertical="center"/>
      <protection hidden="1"/>
    </xf>
    <xf numFmtId="0" fontId="36" fillId="7" borderId="2" xfId="0" applyFont="1" applyFill="1" applyBorder="1" applyAlignment="1" applyProtection="1">
      <alignment horizontal="center" vertical="center"/>
      <protection hidden="1"/>
    </xf>
    <xf numFmtId="0" fontId="38" fillId="7" borderId="2" xfId="0" applyFont="1" applyFill="1" applyBorder="1" applyAlignment="1" applyProtection="1">
      <alignment horizontal="center" vertical="center"/>
      <protection hidden="1"/>
    </xf>
    <xf numFmtId="0" fontId="37" fillId="4" borderId="2" xfId="0" applyFont="1" applyFill="1" applyBorder="1" applyAlignment="1" applyProtection="1">
      <alignment vertical="center"/>
      <protection hidden="1"/>
    </xf>
    <xf numFmtId="0" fontId="37" fillId="0" borderId="2" xfId="0" applyFont="1" applyFill="1" applyBorder="1" applyAlignment="1" applyProtection="1">
      <alignment vertical="center"/>
      <protection hidden="1"/>
    </xf>
    <xf numFmtId="0" fontId="38" fillId="6" borderId="2" xfId="0" applyFont="1" applyFill="1" applyBorder="1" applyAlignment="1" applyProtection="1">
      <alignment horizontal="center" vertical="center"/>
      <protection hidden="1"/>
    </xf>
    <xf numFmtId="0" fontId="37" fillId="0" borderId="15" xfId="0" applyFont="1" applyFill="1" applyBorder="1" applyAlignment="1" applyProtection="1">
      <alignment vertical="center"/>
      <protection hidden="1"/>
    </xf>
    <xf numFmtId="0" fontId="33" fillId="0" borderId="0" xfId="0" applyFont="1" applyAlignment="1" applyProtection="1">
      <alignment horizontal="left" vertical="center" wrapText="1"/>
      <protection hidden="1"/>
    </xf>
    <xf numFmtId="0" fontId="37" fillId="0" borderId="0" xfId="0" applyFont="1" applyAlignment="1" applyProtection="1">
      <alignment horizontal="left" vertical="center"/>
      <protection hidden="1"/>
    </xf>
    <xf numFmtId="0" fontId="37" fillId="0" borderId="0" xfId="0" applyFont="1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horizontal="left" vertical="center" wrapText="1"/>
      <protection hidden="1"/>
    </xf>
    <xf numFmtId="0" fontId="37" fillId="0" borderId="0" xfId="0" applyFont="1" applyBorder="1" applyAlignment="1" applyProtection="1">
      <alignment horizontal="left"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3" fontId="11" fillId="0" borderId="0" xfId="0" applyNumberFormat="1" applyFont="1" applyFill="1" applyBorder="1" applyAlignment="1" applyProtection="1">
      <alignment horizontal="left" vertical="center"/>
      <protection hidden="1"/>
    </xf>
    <xf numFmtId="10" fontId="11" fillId="4" borderId="8" xfId="0" applyNumberFormat="1" applyFont="1" applyFill="1" applyBorder="1" applyAlignment="1" applyProtection="1">
      <alignment horizontal="center" vertical="center"/>
      <protection hidden="1"/>
    </xf>
    <xf numFmtId="0" fontId="11" fillId="5" borderId="8" xfId="0" applyFont="1" applyFill="1" applyBorder="1" applyAlignment="1" applyProtection="1">
      <alignment horizontal="left" vertical="center" wrapText="1"/>
      <protection hidden="1"/>
    </xf>
    <xf numFmtId="3" fontId="11" fillId="5" borderId="8" xfId="0" applyNumberFormat="1" applyFont="1" applyFill="1" applyBorder="1" applyAlignment="1" applyProtection="1">
      <alignment horizontal="left" vertical="center"/>
      <protection hidden="1"/>
    </xf>
    <xf numFmtId="3" fontId="9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4" borderId="0" xfId="0" applyNumberFormat="1" applyFont="1" applyFill="1" applyBorder="1" applyAlignment="1" applyProtection="1">
      <alignment horizontal="left" vertical="center"/>
      <protection hidden="1"/>
    </xf>
    <xf numFmtId="3" fontId="11" fillId="4" borderId="0" xfId="0" applyNumberFormat="1" applyFont="1" applyFill="1" applyBorder="1" applyAlignment="1" applyProtection="1">
      <alignment horizontal="center" vertical="center"/>
      <protection hidden="1"/>
    </xf>
    <xf numFmtId="3" fontId="11" fillId="4" borderId="18" xfId="0" applyNumberFormat="1" applyFont="1" applyFill="1" applyBorder="1" applyAlignment="1" applyProtection="1">
      <alignment horizontal="center" vertical="center"/>
      <protection hidden="1"/>
    </xf>
    <xf numFmtId="0" fontId="11" fillId="4" borderId="0" xfId="0" applyFont="1" applyFill="1" applyBorder="1" applyAlignment="1" applyProtection="1">
      <alignment horizontal="left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left" vertical="center"/>
      <protection hidden="1"/>
    </xf>
    <xf numFmtId="0" fontId="11" fillId="5" borderId="7" xfId="0" applyFont="1" applyFill="1" applyBorder="1" applyAlignment="1" applyProtection="1">
      <alignment horizontal="left" vertical="center" wrapText="1"/>
      <protection hidden="1"/>
    </xf>
    <xf numFmtId="3" fontId="11" fillId="5" borderId="6" xfId="0" applyNumberFormat="1" applyFont="1" applyFill="1" applyBorder="1" applyAlignment="1" applyProtection="1">
      <alignment horizontal="left" vertical="center"/>
      <protection hidden="1"/>
    </xf>
    <xf numFmtId="3" fontId="11" fillId="5" borderId="10" xfId="0" applyNumberFormat="1" applyFont="1" applyFill="1" applyBorder="1" applyAlignment="1" applyProtection="1">
      <alignment horizontal="center" vertical="center"/>
      <protection hidden="1"/>
    </xf>
    <xf numFmtId="0" fontId="11" fillId="6" borderId="7" xfId="0" applyFont="1" applyFill="1" applyBorder="1" applyAlignment="1" applyProtection="1">
      <alignment horizontal="left" vertical="center" wrapText="1"/>
      <protection hidden="1"/>
    </xf>
    <xf numFmtId="3" fontId="11" fillId="6" borderId="8" xfId="0" applyNumberFormat="1" applyFont="1" applyFill="1" applyBorder="1" applyAlignment="1" applyProtection="1">
      <alignment horizontal="left" vertical="center"/>
      <protection hidden="1"/>
    </xf>
    <xf numFmtId="3" fontId="11" fillId="6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0" xfId="0" applyNumberFormat="1" applyFont="1" applyFill="1" applyBorder="1" applyAlignment="1" applyProtection="1">
      <alignment horizontal="center" vertical="center"/>
      <protection hidden="1"/>
    </xf>
    <xf numFmtId="3" fontId="11" fillId="0" borderId="18" xfId="0" applyNumberFormat="1" applyFont="1" applyFill="1" applyBorder="1" applyAlignment="1" applyProtection="1">
      <alignment horizontal="center" vertical="center"/>
      <protection hidden="1"/>
    </xf>
    <xf numFmtId="0" fontId="11" fillId="6" borderId="20" xfId="0" applyFont="1" applyFill="1" applyBorder="1" applyAlignment="1" applyProtection="1">
      <alignment horizontal="left" vertical="center" wrapText="1"/>
      <protection hidden="1"/>
    </xf>
    <xf numFmtId="3" fontId="11" fillId="6" borderId="10" xfId="0" applyNumberFormat="1" applyFont="1" applyFill="1" applyBorder="1" applyAlignment="1" applyProtection="1">
      <alignment horizontal="left" vertical="center"/>
      <protection hidden="1"/>
    </xf>
    <xf numFmtId="3" fontId="11" fillId="6" borderId="10" xfId="0" applyNumberFormat="1" applyFont="1" applyFill="1" applyBorder="1" applyAlignment="1" applyProtection="1">
      <alignment horizontal="center" vertical="center"/>
      <protection hidden="1"/>
    </xf>
    <xf numFmtId="3" fontId="11" fillId="0" borderId="0" xfId="0" applyNumberFormat="1" applyFont="1" applyBorder="1" applyAlignment="1" applyProtection="1">
      <alignment horizontal="center" vertical="center"/>
      <protection hidden="1"/>
    </xf>
    <xf numFmtId="3" fontId="11" fillId="0" borderId="18" xfId="0" applyNumberFormat="1" applyFont="1" applyBorder="1" applyAlignment="1" applyProtection="1">
      <alignment horizontal="center" vertical="center"/>
      <protection hidden="1"/>
    </xf>
    <xf numFmtId="0" fontId="11" fillId="6" borderId="8" xfId="0" applyFont="1" applyFill="1" applyBorder="1" applyAlignment="1" applyProtection="1">
      <alignment horizontal="left" vertical="center" wrapText="1"/>
      <protection hidden="1"/>
    </xf>
    <xf numFmtId="3" fontId="11" fillId="6" borderId="30" xfId="0" applyNumberFormat="1" applyFont="1" applyFill="1" applyBorder="1" applyAlignment="1" applyProtection="1">
      <alignment horizontal="left" vertical="center"/>
      <protection hidden="1"/>
    </xf>
    <xf numFmtId="0" fontId="11" fillId="5" borderId="14" xfId="0" applyFont="1" applyFill="1" applyBorder="1" applyAlignment="1" applyProtection="1">
      <alignment horizontal="left" vertical="center" wrapText="1"/>
      <protection hidden="1"/>
    </xf>
    <xf numFmtId="3" fontId="11" fillId="5" borderId="11" xfId="0" applyNumberFormat="1" applyFont="1" applyFill="1" applyBorder="1" applyAlignment="1" applyProtection="1">
      <alignment horizontal="left" vertical="center"/>
      <protection hidden="1"/>
    </xf>
    <xf numFmtId="3" fontId="11" fillId="5" borderId="2" xfId="0" applyNumberFormat="1" applyFont="1" applyFill="1" applyBorder="1" applyAlignment="1" applyProtection="1">
      <alignment horizontal="center" vertical="center"/>
      <protection hidden="1"/>
    </xf>
    <xf numFmtId="0" fontId="11" fillId="0" borderId="18" xfId="0" applyFont="1" applyFill="1" applyBorder="1" applyAlignment="1" applyProtection="1">
      <alignment horizontal="left" vertical="center" wrapText="1"/>
      <protection hidden="1"/>
    </xf>
    <xf numFmtId="3" fontId="11" fillId="0" borderId="2" xfId="0" applyNumberFormat="1" applyFont="1" applyFill="1" applyBorder="1" applyAlignment="1" applyProtection="1">
      <alignment horizontal="left" vertical="center"/>
      <protection hidden="1"/>
    </xf>
    <xf numFmtId="3" fontId="11" fillId="0" borderId="2" xfId="0" applyNumberFormat="1" applyFont="1" applyFill="1" applyBorder="1" applyAlignment="1" applyProtection="1">
      <alignment horizontal="center" vertical="center"/>
      <protection hidden="1"/>
    </xf>
    <xf numFmtId="0" fontId="11" fillId="5" borderId="18" xfId="0" applyFont="1" applyFill="1" applyBorder="1" applyAlignment="1" applyProtection="1">
      <alignment horizontal="left" vertical="center" wrapText="1"/>
      <protection hidden="1"/>
    </xf>
    <xf numFmtId="3" fontId="11" fillId="5" borderId="2" xfId="0" applyNumberFormat="1" applyFont="1" applyFill="1" applyBorder="1" applyAlignment="1" applyProtection="1">
      <alignment horizontal="left" vertical="center"/>
      <protection hidden="1"/>
    </xf>
    <xf numFmtId="0" fontId="11" fillId="6" borderId="18" xfId="0" applyFont="1" applyFill="1" applyBorder="1" applyAlignment="1" applyProtection="1">
      <alignment horizontal="left" vertical="center" wrapText="1"/>
      <protection hidden="1"/>
    </xf>
    <xf numFmtId="3" fontId="11" fillId="6" borderId="2" xfId="0" applyNumberFormat="1" applyFont="1" applyFill="1" applyBorder="1" applyAlignment="1" applyProtection="1">
      <alignment horizontal="left" vertical="center"/>
      <protection hidden="1"/>
    </xf>
    <xf numFmtId="3" fontId="11" fillId="6" borderId="2" xfId="0" applyNumberFormat="1" applyFont="1" applyFill="1" applyBorder="1" applyAlignment="1" applyProtection="1">
      <alignment horizontal="center" vertical="center"/>
      <protection hidden="1"/>
    </xf>
    <xf numFmtId="0" fontId="11" fillId="4" borderId="18" xfId="0" applyFont="1" applyFill="1" applyBorder="1" applyAlignment="1" applyProtection="1">
      <alignment horizontal="left" vertical="center" wrapText="1"/>
      <protection hidden="1"/>
    </xf>
    <xf numFmtId="3" fontId="11" fillId="0" borderId="2" xfId="0" applyNumberFormat="1" applyFont="1" applyBorder="1" applyAlignment="1" applyProtection="1">
      <alignment horizontal="center" vertical="center"/>
      <protection hidden="1"/>
    </xf>
    <xf numFmtId="0" fontId="11" fillId="6" borderId="21" xfId="0" applyFont="1" applyFill="1" applyBorder="1" applyAlignment="1" applyProtection="1">
      <alignment horizontal="left" vertical="center" wrapText="1"/>
      <protection hidden="1"/>
    </xf>
    <xf numFmtId="0" fontId="11" fillId="7" borderId="13" xfId="0" applyFont="1" applyFill="1" applyBorder="1" applyAlignment="1" applyProtection="1">
      <alignment horizontal="left" vertical="center" wrapText="1"/>
      <protection hidden="1"/>
    </xf>
    <xf numFmtId="3" fontId="11" fillId="7" borderId="12" xfId="0" applyNumberFormat="1" applyFont="1" applyFill="1" applyBorder="1" applyAlignment="1" applyProtection="1">
      <alignment horizontal="left" vertical="center"/>
      <protection hidden="1"/>
    </xf>
    <xf numFmtId="3" fontId="11" fillId="7" borderId="11" xfId="0" applyNumberFormat="1" applyFont="1" applyFill="1" applyBorder="1" applyAlignment="1" applyProtection="1">
      <alignment horizontal="center" vertical="center"/>
      <protection hidden="1"/>
    </xf>
    <xf numFmtId="3" fontId="11" fillId="7" borderId="13" xfId="0" applyNumberFormat="1" applyFont="1" applyFill="1" applyBorder="1" applyAlignment="1" applyProtection="1">
      <alignment horizontal="center" vertical="center"/>
      <protection hidden="1"/>
    </xf>
    <xf numFmtId="3" fontId="11" fillId="4" borderId="15" xfId="0" applyNumberFormat="1" applyFont="1" applyFill="1" applyBorder="1" applyAlignment="1" applyProtection="1">
      <alignment horizontal="left" vertical="center"/>
      <protection hidden="1"/>
    </xf>
    <xf numFmtId="3" fontId="11" fillId="4" borderId="2" xfId="0" applyNumberFormat="1" applyFont="1" applyFill="1" applyBorder="1" applyAlignment="1" applyProtection="1">
      <alignment horizontal="center" vertical="center"/>
      <protection hidden="1"/>
    </xf>
    <xf numFmtId="0" fontId="11" fillId="7" borderId="0" xfId="0" applyFont="1" applyFill="1" applyBorder="1" applyAlignment="1" applyProtection="1">
      <alignment horizontal="left" vertical="center" wrapText="1"/>
      <protection hidden="1"/>
    </xf>
    <xf numFmtId="3" fontId="11" fillId="7" borderId="15" xfId="0" applyNumberFormat="1" applyFont="1" applyFill="1" applyBorder="1" applyAlignment="1" applyProtection="1">
      <alignment horizontal="left" vertical="center"/>
      <protection hidden="1"/>
    </xf>
    <xf numFmtId="3" fontId="11" fillId="7" borderId="2" xfId="0" applyNumberFormat="1" applyFont="1" applyFill="1" applyBorder="1" applyAlignment="1" applyProtection="1">
      <alignment horizontal="center" vertical="center"/>
      <protection hidden="1"/>
    </xf>
    <xf numFmtId="3" fontId="11" fillId="7" borderId="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left" vertical="center"/>
      <protection hidden="1"/>
    </xf>
    <xf numFmtId="0" fontId="9" fillId="4" borderId="2" xfId="0" applyFont="1" applyFill="1" applyBorder="1" applyAlignment="1" applyProtection="1">
      <alignment vertical="center"/>
      <protection hidden="1"/>
    </xf>
    <xf numFmtId="0" fontId="9" fillId="0" borderId="2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horizontal="left" vertical="center" wrapText="1"/>
      <protection hidden="1"/>
    </xf>
    <xf numFmtId="3" fontId="11" fillId="6" borderId="15" xfId="0" applyNumberFormat="1" applyFont="1" applyFill="1" applyBorder="1" applyAlignment="1" applyProtection="1">
      <alignment horizontal="left" vertical="center"/>
      <protection hidden="1"/>
    </xf>
    <xf numFmtId="3" fontId="11" fillId="6" borderId="0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Fill="1" applyBorder="1" applyAlignment="1" applyProtection="1">
      <alignment horizontal="left" vertical="center"/>
      <protection hidden="1"/>
    </xf>
    <xf numFmtId="0" fontId="9" fillId="0" borderId="15" xfId="0" applyFont="1" applyFill="1" applyBorder="1" applyAlignment="1" applyProtection="1">
      <alignment vertical="center"/>
      <protection hidden="1"/>
    </xf>
    <xf numFmtId="3" fontId="11" fillId="6" borderId="19" xfId="0" applyNumberFormat="1" applyFont="1" applyFill="1" applyBorder="1" applyAlignment="1" applyProtection="1">
      <alignment horizontal="left" vertical="center"/>
      <protection hidden="1"/>
    </xf>
    <xf numFmtId="3" fontId="11" fillId="6" borderId="24" xfId="0" applyNumberFormat="1" applyFont="1" applyFill="1" applyBorder="1" applyAlignment="1" applyProtection="1">
      <alignment horizontal="center" vertical="center"/>
      <protection hidden="1"/>
    </xf>
    <xf numFmtId="3" fontId="11" fillId="6" borderId="9" xfId="0" applyNumberFormat="1" applyFont="1" applyFill="1" applyBorder="1" applyAlignment="1" applyProtection="1">
      <alignment horizontal="center" vertical="center"/>
      <protection hidden="1"/>
    </xf>
    <xf numFmtId="0" fontId="31" fillId="4" borderId="0" xfId="0" applyFont="1" applyFill="1" applyBorder="1" applyAlignment="1">
      <alignment vertical="center" wrapText="1"/>
    </xf>
    <xf numFmtId="0" fontId="31" fillId="4" borderId="0" xfId="0" applyFont="1" applyFill="1" applyBorder="1" applyAlignment="1" applyProtection="1">
      <alignment horizontal="left" vertical="center" wrapText="1"/>
      <protection hidden="1"/>
    </xf>
  </cellXfs>
  <cellStyles count="5">
    <cellStyle name="Comma" xfId="1" builtinId="3"/>
    <cellStyle name="Currency" xfId="2" builtinId="4"/>
    <cellStyle name="Normal" xfId="0" builtinId="0"/>
    <cellStyle name="Percent" xfId="3" builtinId="5"/>
    <cellStyle name="標準_LG-041216-GXH-1+_Flex Corporate Price List for GXH-1S May06 V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1438276</xdr:colOff>
      <xdr:row>0</xdr:row>
      <xdr:rowOff>95250</xdr:rowOff>
    </xdr:from>
    <xdr:ext cx="2794362" cy="1191171"/>
    <xdr:pic>
      <xdr:nvPicPr>
        <xdr:cNvPr id="5" name="Picture 4">
          <a:extLst>
            <a:ext uri="{FF2B5EF4-FFF2-40B4-BE49-F238E27FC236}">
              <a16:creationId xmlns:a16="http://schemas.microsoft.com/office/drawing/2014/main" id="{7C7F5387-FDF9-4E47-9A0F-51F36E73C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6" y="95250"/>
          <a:ext cx="2794362" cy="11911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655898</xdr:colOff>
      <xdr:row>1</xdr:row>
      <xdr:rowOff>125392</xdr:rowOff>
    </xdr:from>
    <xdr:ext cx="2565721" cy="1024699"/>
    <xdr:pic>
      <xdr:nvPicPr>
        <xdr:cNvPr id="4" name="Picture 3">
          <a:extLst>
            <a:ext uri="{FF2B5EF4-FFF2-40B4-BE49-F238E27FC236}">
              <a16:creationId xmlns:a16="http://schemas.microsoft.com/office/drawing/2014/main" id="{8C5D3594-531C-40EF-B1BA-D535CF04A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012" y="327949"/>
          <a:ext cx="2565721" cy="10246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177438</xdr:colOff>
      <xdr:row>1</xdr:row>
      <xdr:rowOff>25854</xdr:rowOff>
    </xdr:from>
    <xdr:ext cx="2634342" cy="1101451"/>
    <xdr:pic>
      <xdr:nvPicPr>
        <xdr:cNvPr id="2" name="Picture 1">
          <a:extLst>
            <a:ext uri="{FF2B5EF4-FFF2-40B4-BE49-F238E27FC236}">
              <a16:creationId xmlns:a16="http://schemas.microsoft.com/office/drawing/2014/main" id="{00D08367-314C-42BD-A39F-CA1EA599F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1878" y="223974"/>
          <a:ext cx="2634342" cy="1101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55"/>
  <sheetViews>
    <sheetView showGridLines="0" tabSelected="1" zoomScale="78" zoomScaleNormal="78" workbookViewId="0">
      <selection activeCell="V43" sqref="V43"/>
    </sheetView>
  </sheetViews>
  <sheetFormatPr defaultColWidth="9.109375" defaultRowHeight="15.6"/>
  <cols>
    <col min="1" max="1" width="6.88671875" style="30" customWidth="1"/>
    <col min="2" max="2" width="81.5546875" style="9" customWidth="1"/>
    <col min="3" max="3" width="4.6640625" style="290" customWidth="1"/>
    <col min="4" max="4" width="28.33203125" style="285" customWidth="1"/>
    <col min="5" max="5" width="13.5546875" style="286" customWidth="1"/>
    <col min="6" max="6" width="18.44140625" style="290" customWidth="1"/>
    <col min="7" max="10" width="21.33203125" style="290" customWidth="1"/>
    <col min="11" max="11" width="2.109375" style="14" customWidth="1"/>
    <col min="12" max="45" width="9.109375" style="14"/>
    <col min="46" max="16384" width="9.109375" style="15"/>
  </cols>
  <sheetData>
    <row r="1" spans="1:45" s="1" customFormat="1" ht="22.8" customHeight="1">
      <c r="A1" s="32"/>
      <c r="B1" s="235" t="s">
        <v>0</v>
      </c>
      <c r="C1" s="75"/>
      <c r="D1" s="236" t="s">
        <v>1</v>
      </c>
      <c r="E1" s="72"/>
      <c r="F1" s="72"/>
      <c r="G1" s="72"/>
      <c r="H1" s="237"/>
      <c r="I1" s="237"/>
      <c r="J1" s="23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pans="1:45" s="1" customFormat="1" ht="22.8" customHeight="1">
      <c r="A2" s="32"/>
      <c r="B2" s="235" t="s">
        <v>3</v>
      </c>
      <c r="C2" s="238"/>
      <c r="D2" s="238"/>
      <c r="E2" s="239" t="s">
        <v>2</v>
      </c>
      <c r="F2" s="72"/>
      <c r="G2" s="240" t="s">
        <v>98</v>
      </c>
      <c r="H2" s="241"/>
      <c r="I2" s="241"/>
      <c r="J2" s="241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s="1" customFormat="1" ht="22.8" customHeight="1">
      <c r="A3" s="32"/>
      <c r="B3" s="235" t="s">
        <v>6</v>
      </c>
      <c r="C3" s="238"/>
      <c r="D3" s="238"/>
      <c r="E3" s="239" t="s">
        <v>4</v>
      </c>
      <c r="F3" s="72"/>
      <c r="G3" s="242" t="s">
        <v>5</v>
      </c>
      <c r="H3" s="243"/>
      <c r="I3" s="243"/>
      <c r="J3" s="24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s="1" customFormat="1" ht="22.8" customHeight="1">
      <c r="A4" s="32"/>
      <c r="B4" s="235" t="s">
        <v>99</v>
      </c>
      <c r="C4" s="238"/>
      <c r="D4" s="238"/>
      <c r="E4" s="239" t="s">
        <v>7</v>
      </c>
      <c r="F4" s="72"/>
      <c r="G4" s="244">
        <v>1</v>
      </c>
      <c r="H4" s="72"/>
      <c r="I4" s="72"/>
      <c r="J4" s="72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s="1" customFormat="1" ht="17.399999999999999" customHeight="1" thickBot="1">
      <c r="A5" s="33"/>
      <c r="B5" s="9"/>
      <c r="C5" s="75"/>
      <c r="D5" s="245"/>
      <c r="E5" s="246"/>
      <c r="F5" s="72"/>
      <c r="G5" s="72"/>
      <c r="H5" s="72"/>
      <c r="I5" s="72"/>
      <c r="J5" s="72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1:45" s="1" customFormat="1" ht="45" customHeight="1" thickBot="1">
      <c r="A6" s="34"/>
      <c r="B6" s="227" t="s">
        <v>8</v>
      </c>
      <c r="C6" s="247" t="s">
        <v>9</v>
      </c>
      <c r="D6" s="248" t="s">
        <v>10</v>
      </c>
      <c r="E6" s="249" t="str">
        <f>"Base price("
&amp;G3&amp;")"</f>
        <v>Base price(USD)</v>
      </c>
      <c r="F6" s="250" t="s">
        <v>11</v>
      </c>
      <c r="G6" s="251" t="s">
        <v>12</v>
      </c>
      <c r="H6" s="250" t="s">
        <v>13</v>
      </c>
      <c r="I6" s="250" t="s">
        <v>14</v>
      </c>
      <c r="J6" s="250" t="s">
        <v>15</v>
      </c>
      <c r="K6" s="10"/>
      <c r="L6" s="11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s="6" customFormat="1" ht="15.6" customHeight="1">
      <c r="A7" s="34"/>
      <c r="B7" s="231"/>
      <c r="C7" s="252"/>
      <c r="D7" s="41"/>
      <c r="E7" s="41"/>
      <c r="F7" s="155"/>
      <c r="G7" s="25"/>
      <c r="H7" s="155"/>
      <c r="I7" s="155"/>
      <c r="J7" s="155"/>
      <c r="K7" s="10"/>
      <c r="L7" s="11"/>
    </row>
    <row r="8" spans="1:45" s="12" customFormat="1" ht="17.399999999999999" customHeight="1">
      <c r="A8" s="35"/>
      <c r="B8" s="42" t="s">
        <v>16</v>
      </c>
      <c r="C8" s="253"/>
      <c r="D8" s="254"/>
      <c r="E8" s="253"/>
      <c r="F8" s="255"/>
      <c r="G8" s="255"/>
      <c r="H8" s="255"/>
      <c r="I8" s="255"/>
      <c r="J8" s="255"/>
      <c r="K8" s="13"/>
      <c r="L8" s="53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</row>
    <row r="9" spans="1:45" ht="17.399999999999999" customHeight="1" thickBot="1">
      <c r="A9" s="24"/>
      <c r="B9" s="29"/>
      <c r="C9" s="256"/>
      <c r="D9" s="257"/>
      <c r="E9" s="258"/>
      <c r="F9" s="259"/>
      <c r="G9" s="259"/>
      <c r="H9" s="259"/>
      <c r="I9" s="259" t="s">
        <v>1</v>
      </c>
      <c r="J9" s="259"/>
    </row>
    <row r="10" spans="1:45" ht="17.399999999999999" customHeight="1" thickBot="1">
      <c r="A10" s="24"/>
      <c r="B10" s="23" t="s">
        <v>17</v>
      </c>
      <c r="C10" s="260"/>
      <c r="D10" s="231"/>
      <c r="E10" s="291"/>
      <c r="F10" s="292">
        <v>0</v>
      </c>
      <c r="G10" s="292">
        <v>0.25</v>
      </c>
      <c r="H10" s="292">
        <v>0.2</v>
      </c>
      <c r="I10" s="292">
        <v>0.25</v>
      </c>
      <c r="J10" s="292">
        <v>0.2</v>
      </c>
    </row>
    <row r="11" spans="1:45" ht="17.399999999999999" customHeight="1" thickBot="1">
      <c r="A11" s="24"/>
      <c r="B11" s="66" t="s">
        <v>18</v>
      </c>
      <c r="C11" s="261">
        <v>1</v>
      </c>
      <c r="D11" s="293" t="s">
        <v>19</v>
      </c>
      <c r="E11" s="294">
        <v>56982</v>
      </c>
      <c r="F11" s="295" t="s">
        <v>20</v>
      </c>
      <c r="G11" s="295">
        <f>E11*(1-$G$10)/$G$4</f>
        <v>42736.5</v>
      </c>
      <c r="H11" s="295">
        <f>E11*(1-$H$10)/$G$4</f>
        <v>45585.600000000006</v>
      </c>
      <c r="I11" s="295">
        <f>E11*(1-$I$10)/$G$4</f>
        <v>42736.5</v>
      </c>
      <c r="J11" s="295">
        <f>E11*(1-$J$10)/$G$4</f>
        <v>45585.600000000006</v>
      </c>
      <c r="K11" s="16"/>
      <c r="L11" s="17"/>
      <c r="M11" s="17"/>
    </row>
    <row r="12" spans="1:45" ht="17.399999999999999" customHeight="1" thickBot="1">
      <c r="A12" s="24"/>
      <c r="B12" s="66" t="s">
        <v>21</v>
      </c>
      <c r="C12" s="262">
        <v>1</v>
      </c>
      <c r="D12" s="293" t="s">
        <v>22</v>
      </c>
      <c r="E12" s="294">
        <v>60349</v>
      </c>
      <c r="F12" s="295" t="s">
        <v>20</v>
      </c>
      <c r="G12" s="295">
        <f>E12*(1-$G$10)/$G$4</f>
        <v>45261.75</v>
      </c>
      <c r="H12" s="295">
        <f>E12*(1-$H$10)/$G$4</f>
        <v>48279.200000000004</v>
      </c>
      <c r="I12" s="295">
        <f>E12*(1-$I$10)/$G$4</f>
        <v>45261.75</v>
      </c>
      <c r="J12" s="295">
        <f>E12*(1-$J$10)/$G$4</f>
        <v>48279.200000000004</v>
      </c>
      <c r="K12" s="16"/>
      <c r="L12" s="17"/>
      <c r="M12" s="17"/>
    </row>
    <row r="13" spans="1:45" s="27" customFormat="1" ht="17.399999999999999" customHeight="1" thickBot="1">
      <c r="A13" s="24"/>
      <c r="B13" s="232"/>
      <c r="C13" s="256"/>
      <c r="D13" s="41"/>
      <c r="E13" s="296"/>
      <c r="F13" s="297"/>
      <c r="G13" s="297"/>
      <c r="H13" s="297"/>
      <c r="I13" s="297"/>
      <c r="J13" s="298"/>
      <c r="K13" s="43"/>
      <c r="L13" s="44"/>
      <c r="M13" s="44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</row>
    <row r="14" spans="1:45" ht="17.399999999999999" customHeight="1" thickBot="1">
      <c r="A14" s="24"/>
      <c r="B14" s="61" t="s">
        <v>28</v>
      </c>
      <c r="C14" s="256"/>
      <c r="D14" s="41"/>
      <c r="E14" s="299"/>
      <c r="F14" s="292">
        <v>0</v>
      </c>
      <c r="G14" s="292">
        <v>0.25</v>
      </c>
      <c r="H14" s="292">
        <v>0.2</v>
      </c>
      <c r="I14" s="292">
        <v>0.25</v>
      </c>
      <c r="J14" s="292">
        <v>0.2</v>
      </c>
      <c r="K14" s="16"/>
      <c r="L14" s="17"/>
      <c r="M14" s="17"/>
    </row>
    <row r="15" spans="1:45" ht="42" customHeight="1" thickBot="1">
      <c r="A15" s="24"/>
      <c r="B15" s="66" t="s">
        <v>29</v>
      </c>
      <c r="C15" s="262">
        <v>1</v>
      </c>
      <c r="D15" s="293" t="s">
        <v>30</v>
      </c>
      <c r="E15" s="294">
        <v>79774</v>
      </c>
      <c r="F15" s="300" t="s">
        <v>20</v>
      </c>
      <c r="G15" s="300">
        <f>$E15*(1-G$14)/$G$4</f>
        <v>59830.5</v>
      </c>
      <c r="H15" s="300">
        <f>$E15*(1-H$14)/$G$4</f>
        <v>63819.200000000004</v>
      </c>
      <c r="I15" s="300">
        <f>$E15*(1-I$14)/$G$4</f>
        <v>59830.5</v>
      </c>
      <c r="J15" s="300">
        <f>$E15*(1-J$14)/$G$4</f>
        <v>63819.200000000004</v>
      </c>
      <c r="K15" s="16" t="s">
        <v>1</v>
      </c>
      <c r="L15" s="17"/>
      <c r="M15" s="17"/>
    </row>
    <row r="16" spans="1:45" s="27" customFormat="1" ht="17.399999999999999" customHeight="1" thickBot="1">
      <c r="A16" s="24"/>
      <c r="B16" s="232"/>
      <c r="C16" s="256"/>
      <c r="D16" s="41"/>
      <c r="E16" s="296"/>
      <c r="F16" s="297"/>
      <c r="G16" s="297"/>
      <c r="H16" s="297"/>
      <c r="I16" s="297"/>
      <c r="J16" s="298"/>
      <c r="K16" s="43"/>
      <c r="L16" s="44"/>
      <c r="M16" s="44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</row>
    <row r="17" spans="1:45" ht="17.399999999999999" customHeight="1" thickBot="1">
      <c r="A17" s="24"/>
      <c r="B17" s="47" t="s">
        <v>35</v>
      </c>
      <c r="C17" s="260"/>
      <c r="D17" s="231"/>
      <c r="E17" s="301"/>
      <c r="F17" s="292">
        <v>0</v>
      </c>
      <c r="G17" s="292">
        <v>0.2</v>
      </c>
      <c r="H17" s="292">
        <v>0.15</v>
      </c>
      <c r="I17" s="292">
        <v>0.2</v>
      </c>
      <c r="J17" s="292">
        <v>0.15</v>
      </c>
      <c r="L17" s="17"/>
      <c r="M17" s="17"/>
    </row>
    <row r="18" spans="1:45" ht="38.4" customHeight="1" thickBot="1">
      <c r="A18" s="24"/>
      <c r="B18" s="67" t="s">
        <v>36</v>
      </c>
      <c r="C18" s="263">
        <v>1</v>
      </c>
      <c r="D18" s="302" t="s">
        <v>37</v>
      </c>
      <c r="E18" s="294">
        <v>79355</v>
      </c>
      <c r="F18" s="300" t="s">
        <v>20</v>
      </c>
      <c r="G18" s="300">
        <f>$E18*(1-G$17)/$G$4</f>
        <v>63484</v>
      </c>
      <c r="H18" s="300">
        <f>$E18*(1-H$17)/$G$4</f>
        <v>67451.75</v>
      </c>
      <c r="I18" s="300">
        <f>$E18*(1-I$17)/$G$4</f>
        <v>63484</v>
      </c>
      <c r="J18" s="300">
        <f>$E18*(1-J$17)/$G$4</f>
        <v>67451.75</v>
      </c>
      <c r="K18" s="16" t="s">
        <v>1</v>
      </c>
      <c r="L18" s="17"/>
      <c r="M18" s="17"/>
    </row>
    <row r="19" spans="1:45" s="27" customFormat="1" ht="17.399999999999999" customHeight="1" thickBot="1">
      <c r="A19" s="24"/>
      <c r="B19" s="232"/>
      <c r="C19" s="256"/>
      <c r="D19" s="41"/>
      <c r="E19" s="296"/>
      <c r="F19" s="297"/>
      <c r="G19" s="297"/>
      <c r="H19" s="297"/>
      <c r="I19" s="297"/>
      <c r="J19" s="298"/>
      <c r="K19" s="43"/>
      <c r="L19" s="44"/>
      <c r="M19" s="44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</row>
    <row r="20" spans="1:45" ht="17.399999999999999" customHeight="1" thickBot="1">
      <c r="A20" s="24"/>
      <c r="B20" s="47" t="s">
        <v>41</v>
      </c>
      <c r="C20" s="260"/>
      <c r="D20" s="231"/>
      <c r="E20" s="301"/>
      <c r="F20" s="292">
        <v>0</v>
      </c>
      <c r="G20" s="292">
        <v>0.18</v>
      </c>
      <c r="H20" s="292">
        <v>0.15</v>
      </c>
      <c r="I20" s="292">
        <v>0.18</v>
      </c>
      <c r="J20" s="292">
        <v>0.15</v>
      </c>
      <c r="L20" s="17"/>
      <c r="M20" s="17"/>
    </row>
    <row r="21" spans="1:45" ht="33" customHeight="1" thickBot="1">
      <c r="A21" s="24"/>
      <c r="B21" s="66" t="s">
        <v>42</v>
      </c>
      <c r="C21" s="263">
        <v>1</v>
      </c>
      <c r="D21" s="293" t="s">
        <v>43</v>
      </c>
      <c r="E21" s="303">
        <v>83000</v>
      </c>
      <c r="F21" s="304" t="s">
        <v>20</v>
      </c>
      <c r="G21" s="304">
        <f>$E21*(1-G$20)/$G$4</f>
        <v>68060</v>
      </c>
      <c r="H21" s="304">
        <f>$E21*(1-H$20)/$G$4</f>
        <v>70550</v>
      </c>
      <c r="I21" s="304">
        <f>$E21*(1-I$20)/$G$4</f>
        <v>68060</v>
      </c>
      <c r="J21" s="304">
        <f>$E21*(1-J$20)/$G$4</f>
        <v>70550</v>
      </c>
      <c r="K21" s="16"/>
      <c r="L21" s="17"/>
      <c r="M21" s="17"/>
    </row>
    <row r="22" spans="1:45" s="27" customFormat="1" ht="16.2" customHeight="1" thickBot="1">
      <c r="A22" s="24"/>
      <c r="B22" s="232"/>
      <c r="C22" s="264"/>
      <c r="D22" s="41"/>
      <c r="E22" s="296"/>
      <c r="F22" s="297"/>
      <c r="G22" s="297"/>
      <c r="H22" s="297"/>
      <c r="I22" s="297"/>
      <c r="J22" s="298"/>
      <c r="K22" s="43"/>
      <c r="L22" s="44"/>
      <c r="M22" s="44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</row>
    <row r="23" spans="1:45" ht="17.399999999999999" customHeight="1" thickBot="1">
      <c r="A23" s="24"/>
      <c r="B23" s="47" t="s">
        <v>23</v>
      </c>
      <c r="C23" s="260"/>
      <c r="D23" s="231"/>
      <c r="E23" s="291"/>
      <c r="F23" s="292">
        <v>0.34</v>
      </c>
      <c r="G23" s="292">
        <v>0.34</v>
      </c>
      <c r="H23" s="292">
        <v>0</v>
      </c>
      <c r="I23" s="292">
        <v>0.34</v>
      </c>
      <c r="J23" s="292">
        <v>0.2</v>
      </c>
      <c r="L23" s="17"/>
      <c r="M23" s="17"/>
    </row>
    <row r="24" spans="1:45" ht="21" customHeight="1" thickBot="1">
      <c r="A24" s="24"/>
      <c r="B24" s="64" t="s">
        <v>24</v>
      </c>
      <c r="C24" s="265">
        <v>1</v>
      </c>
      <c r="D24" s="305" t="s">
        <v>25</v>
      </c>
      <c r="E24" s="306">
        <v>51802</v>
      </c>
      <c r="F24" s="307">
        <f>$E24*(1-F$23)/$G$4</f>
        <v>34189.319999999992</v>
      </c>
      <c r="G24" s="307">
        <f>$E24*(1-G$23)/$G$4</f>
        <v>34189.319999999992</v>
      </c>
      <c r="H24" s="307" t="s">
        <v>20</v>
      </c>
      <c r="I24" s="307">
        <f>$E24*(1-I$23)/$G$4</f>
        <v>34189.319999999992</v>
      </c>
      <c r="J24" s="307">
        <f>$E24*(1-J$23)/$G$4</f>
        <v>41441.600000000006</v>
      </c>
      <c r="K24" s="16"/>
      <c r="L24" s="17"/>
      <c r="M24" s="17"/>
    </row>
    <row r="25" spans="1:45" ht="21" customHeight="1" thickBot="1">
      <c r="A25" s="24"/>
      <c r="B25" s="64" t="s">
        <v>26</v>
      </c>
      <c r="C25" s="265">
        <v>1</v>
      </c>
      <c r="D25" s="305" t="s">
        <v>27</v>
      </c>
      <c r="E25" s="306">
        <v>55169</v>
      </c>
      <c r="F25" s="307">
        <f>$E25*(1-F$23)/$G$4</f>
        <v>36411.539999999994</v>
      </c>
      <c r="G25" s="307">
        <f>$E25*(1-G$23)/$G$4</f>
        <v>36411.539999999994</v>
      </c>
      <c r="H25" s="307" t="s">
        <v>20</v>
      </c>
      <c r="I25" s="307">
        <f>$E25*(1-I$23)/$G$4</f>
        <v>36411.539999999994</v>
      </c>
      <c r="J25" s="307">
        <f>$E25*(1-J$23)/$G$4</f>
        <v>44135.200000000004</v>
      </c>
      <c r="K25" s="16"/>
      <c r="L25" s="17"/>
      <c r="M25" s="17"/>
    </row>
    <row r="26" spans="1:45" s="26" customFormat="1" ht="17.399999999999999" customHeight="1" thickBot="1">
      <c r="A26" s="24"/>
      <c r="B26" s="233"/>
      <c r="C26" s="260"/>
      <c r="D26" s="231"/>
      <c r="E26" s="291" t="s">
        <v>1</v>
      </c>
      <c r="F26" s="308"/>
      <c r="G26" s="308"/>
      <c r="H26" s="308"/>
      <c r="I26" s="308"/>
      <c r="J26" s="309"/>
      <c r="K26" s="43"/>
      <c r="L26" s="44"/>
      <c r="M26" s="44"/>
    </row>
    <row r="27" spans="1:45" ht="17.399999999999999" customHeight="1" thickBot="1">
      <c r="A27" s="24"/>
      <c r="B27" s="61" t="s">
        <v>31</v>
      </c>
      <c r="C27" s="256"/>
      <c r="D27" s="41"/>
      <c r="E27" s="296"/>
      <c r="F27" s="292">
        <v>0.3</v>
      </c>
      <c r="G27" s="292">
        <v>0.3</v>
      </c>
      <c r="H27" s="292" t="s">
        <v>149</v>
      </c>
      <c r="I27" s="292">
        <v>0.3</v>
      </c>
      <c r="J27" s="292">
        <v>0.2</v>
      </c>
      <c r="K27" s="16"/>
      <c r="L27" s="17"/>
      <c r="M27" s="17"/>
    </row>
    <row r="28" spans="1:45" ht="39" customHeight="1" thickBot="1">
      <c r="A28" s="24"/>
      <c r="B28" s="64" t="s">
        <v>32</v>
      </c>
      <c r="C28" s="266">
        <v>1</v>
      </c>
      <c r="D28" s="305" t="s">
        <v>33</v>
      </c>
      <c r="E28" s="306">
        <v>74593</v>
      </c>
      <c r="F28" s="307">
        <f>$E28*(1-F$27)/$G$4</f>
        <v>52215.1</v>
      </c>
      <c r="G28" s="307">
        <f>$E28*(1-G$27)/$G$4</f>
        <v>52215.1</v>
      </c>
      <c r="H28" s="307" t="s">
        <v>20</v>
      </c>
      <c r="I28" s="307">
        <f>$E28*(1-I$27)/$G$4</f>
        <v>52215.1</v>
      </c>
      <c r="J28" s="307">
        <f>$E28*(1-J$27)/$G$4</f>
        <v>59674.400000000001</v>
      </c>
      <c r="K28" s="16"/>
      <c r="L28" s="17"/>
      <c r="M28" s="17"/>
    </row>
    <row r="29" spans="1:45" ht="39" customHeight="1" thickBot="1">
      <c r="A29" s="24"/>
      <c r="B29" s="230" t="s">
        <v>34</v>
      </c>
      <c r="C29" s="267">
        <v>1</v>
      </c>
      <c r="D29" s="310" t="s">
        <v>33</v>
      </c>
      <c r="E29" s="311">
        <f>74594+3367</f>
        <v>77961</v>
      </c>
      <c r="F29" s="312">
        <f>$E29*(1-F$27)/$G$4</f>
        <v>54572.7</v>
      </c>
      <c r="G29" s="312">
        <f>$E29*(1-G$27)/$G$4</f>
        <v>54572.7</v>
      </c>
      <c r="H29" s="312" t="s">
        <v>20</v>
      </c>
      <c r="I29" s="312">
        <f>$E29*(1-I$27)/$G$4</f>
        <v>54572.7</v>
      </c>
      <c r="J29" s="312">
        <f>$E29*(1-J$27)/$G$4</f>
        <v>62368.800000000003</v>
      </c>
      <c r="K29" s="21"/>
      <c r="L29" s="17"/>
      <c r="M29" s="17"/>
    </row>
    <row r="30" spans="1:45" s="45" customFormat="1" ht="17.399999999999999" customHeight="1" thickBot="1">
      <c r="A30" s="24"/>
      <c r="B30" s="234"/>
      <c r="C30" s="268"/>
      <c r="D30" s="231"/>
      <c r="E30" s="291"/>
      <c r="F30" s="308"/>
      <c r="G30" s="308"/>
      <c r="H30" s="308"/>
      <c r="I30" s="313"/>
      <c r="J30" s="314"/>
      <c r="K30" s="43"/>
      <c r="L30" s="44"/>
      <c r="M30" s="44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</row>
    <row r="31" spans="1:45" s="14" customFormat="1" ht="17.399999999999999" customHeight="1" thickBot="1">
      <c r="A31" s="24"/>
      <c r="B31" s="61" t="s">
        <v>38</v>
      </c>
      <c r="C31" s="256"/>
      <c r="D31" s="41"/>
      <c r="E31" s="299"/>
      <c r="F31" s="292">
        <v>0.25</v>
      </c>
      <c r="G31" s="292">
        <v>0.25</v>
      </c>
      <c r="H31" s="292">
        <v>0</v>
      </c>
      <c r="I31" s="292">
        <v>0.25</v>
      </c>
      <c r="J31" s="292">
        <v>0.15</v>
      </c>
      <c r="K31" s="16"/>
      <c r="L31" s="17"/>
      <c r="M31" s="17"/>
    </row>
    <row r="32" spans="1:45" ht="36" customHeight="1" thickBot="1">
      <c r="A32" s="24"/>
      <c r="B32" s="65" t="s">
        <v>39</v>
      </c>
      <c r="C32" s="266">
        <v>1</v>
      </c>
      <c r="D32" s="315" t="s">
        <v>40</v>
      </c>
      <c r="E32" s="306">
        <v>74175</v>
      </c>
      <c r="F32" s="307">
        <f>$E32*(1-F$31)/$G$4</f>
        <v>55631.25</v>
      </c>
      <c r="G32" s="307">
        <f>$E32*(1-G$31)/$G$4</f>
        <v>55631.25</v>
      </c>
      <c r="H32" s="307" t="s">
        <v>20</v>
      </c>
      <c r="I32" s="307">
        <f>$E32*(1-I$31)/$G$4</f>
        <v>55631.25</v>
      </c>
      <c r="J32" s="307">
        <f>$E32*(1-J$31)/$G$4</f>
        <v>63048.75</v>
      </c>
      <c r="K32" s="16" t="s">
        <v>1</v>
      </c>
      <c r="L32" s="17"/>
      <c r="M32" s="17"/>
    </row>
    <row r="33" spans="1:45" s="45" customFormat="1" ht="17.399999999999999" customHeight="1" thickBot="1">
      <c r="A33" s="24"/>
      <c r="B33" s="234"/>
      <c r="C33" s="268"/>
      <c r="D33" s="231"/>
      <c r="E33" s="291"/>
      <c r="F33" s="308"/>
      <c r="G33" s="308"/>
      <c r="H33" s="308"/>
      <c r="I33" s="313"/>
      <c r="J33" s="314"/>
      <c r="K33" s="43"/>
      <c r="L33" s="44"/>
      <c r="M33" s="44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</row>
    <row r="34" spans="1:45" ht="17.399999999999999" customHeight="1" thickBot="1">
      <c r="A34" s="24"/>
      <c r="B34" s="61" t="s">
        <v>44</v>
      </c>
      <c r="C34" s="256"/>
      <c r="D34" s="41"/>
      <c r="E34" s="299"/>
      <c r="F34" s="292">
        <v>0.25</v>
      </c>
      <c r="G34" s="292">
        <v>0.25</v>
      </c>
      <c r="H34" s="292">
        <v>0</v>
      </c>
      <c r="I34" s="292">
        <v>0.25</v>
      </c>
      <c r="J34" s="292">
        <v>0.15</v>
      </c>
      <c r="L34" s="17"/>
      <c r="M34" s="17"/>
    </row>
    <row r="35" spans="1:45" ht="31.8" customHeight="1" thickBot="1">
      <c r="A35" s="24"/>
      <c r="B35" s="64" t="s">
        <v>45</v>
      </c>
      <c r="C35" s="266">
        <v>1</v>
      </c>
      <c r="D35" s="315" t="s">
        <v>46</v>
      </c>
      <c r="E35" s="316">
        <v>78000</v>
      </c>
      <c r="F35" s="307">
        <f>$E35*(1-F$34)/$G$4</f>
        <v>58500</v>
      </c>
      <c r="G35" s="307">
        <f>$E35*(1-G$34)/$G$4</f>
        <v>58500</v>
      </c>
      <c r="H35" s="307" t="s">
        <v>20</v>
      </c>
      <c r="I35" s="307">
        <f>$E35*(1-I$34)/$G$4</f>
        <v>58500</v>
      </c>
      <c r="J35" s="307">
        <f>$E35*(1-J$34)/$G$4</f>
        <v>66300</v>
      </c>
      <c r="K35" s="16"/>
      <c r="L35" s="17"/>
      <c r="M35" s="17"/>
    </row>
    <row r="36" spans="1:45" s="39" customFormat="1" ht="33" customHeight="1">
      <c r="A36" s="36"/>
      <c r="B36" s="269"/>
      <c r="C36" s="264"/>
      <c r="D36" s="41"/>
      <c r="E36" s="296"/>
      <c r="F36" s="297"/>
      <c r="G36" s="297"/>
      <c r="H36" s="297"/>
      <c r="I36" s="297"/>
      <c r="J36" s="297"/>
      <c r="K36" s="54"/>
      <c r="L36" s="55"/>
      <c r="M36" s="55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</row>
    <row r="37" spans="1:45" ht="23.4" customHeight="1">
      <c r="A37" s="24"/>
      <c r="B37" s="270"/>
      <c r="C37" s="268"/>
      <c r="D37" s="231"/>
      <c r="E37" s="291"/>
      <c r="F37" s="153"/>
      <c r="G37" s="153"/>
      <c r="H37" s="153"/>
      <c r="I37" s="153"/>
      <c r="J37" s="153"/>
      <c r="K37" s="16"/>
      <c r="L37" s="17"/>
      <c r="M37" s="17"/>
    </row>
    <row r="38" spans="1:45" ht="64.2" customHeight="1" thickBot="1">
      <c r="A38" s="24"/>
      <c r="B38" s="352" t="s">
        <v>47</v>
      </c>
      <c r="C38" s="268"/>
      <c r="D38" s="231"/>
      <c r="E38" s="291"/>
      <c r="F38" s="153"/>
      <c r="G38" s="153"/>
      <c r="H38" s="153"/>
      <c r="I38" s="153"/>
      <c r="J38" s="153"/>
      <c r="K38" s="16"/>
      <c r="L38" s="17"/>
      <c r="M38" s="17"/>
    </row>
    <row r="39" spans="1:45" ht="17.399999999999999" customHeight="1" thickBot="1">
      <c r="A39" s="24"/>
      <c r="B39" s="40"/>
      <c r="C39" s="268"/>
      <c r="D39" s="231"/>
      <c r="E39" s="291"/>
      <c r="F39" s="292">
        <v>0.125</v>
      </c>
      <c r="G39" s="292">
        <v>0.125</v>
      </c>
      <c r="H39" s="292">
        <v>0.125</v>
      </c>
      <c r="I39" s="292">
        <v>0.125</v>
      </c>
      <c r="J39" s="292">
        <v>0.125</v>
      </c>
      <c r="K39" s="16"/>
      <c r="L39" s="17"/>
      <c r="M39" s="17"/>
    </row>
    <row r="40" spans="1:45" ht="17.399999999999999" customHeight="1">
      <c r="A40" s="24"/>
      <c r="B40" s="63" t="s">
        <v>48</v>
      </c>
      <c r="C40" s="271">
        <v>1</v>
      </c>
      <c r="D40" s="317" t="s">
        <v>49</v>
      </c>
      <c r="E40" s="318">
        <v>186486</v>
      </c>
      <c r="F40" s="319">
        <f>$E40*(1-F$39)/$G$4</f>
        <v>163175.25</v>
      </c>
      <c r="G40" s="319">
        <f>$E40*(1-G$39)/$G$4</f>
        <v>163175.25</v>
      </c>
      <c r="H40" s="319">
        <f>$E40*(1-H$39)/$G$4</f>
        <v>163175.25</v>
      </c>
      <c r="I40" s="319">
        <f>$E40*(1-I$39)/$G$4</f>
        <v>163175.25</v>
      </c>
      <c r="J40" s="319">
        <f>$E40*(1-J$39)/$G$4</f>
        <v>163175.25</v>
      </c>
      <c r="K40" s="16"/>
      <c r="L40" s="17"/>
      <c r="M40" s="17"/>
    </row>
    <row r="41" spans="1:45" s="14" customFormat="1" ht="17.399999999999999" customHeight="1">
      <c r="A41" s="24"/>
      <c r="B41" s="47"/>
      <c r="C41" s="272"/>
      <c r="D41" s="320"/>
      <c r="E41" s="321"/>
      <c r="F41" s="322"/>
      <c r="G41" s="322"/>
      <c r="H41" s="322"/>
      <c r="I41" s="322"/>
      <c r="J41" s="322"/>
      <c r="K41" s="16"/>
      <c r="L41" s="17"/>
      <c r="M41" s="17"/>
    </row>
    <row r="42" spans="1:45" ht="17.399999999999999" customHeight="1">
      <c r="A42" s="37"/>
      <c r="B42" s="46" t="s">
        <v>51</v>
      </c>
      <c r="C42" s="273">
        <v>1</v>
      </c>
      <c r="D42" s="323" t="s">
        <v>52</v>
      </c>
      <c r="E42" s="324">
        <v>112500</v>
      </c>
      <c r="F42" s="319" t="s">
        <v>20</v>
      </c>
      <c r="G42" s="319">
        <f>$E42*(1-G39)/$G$4</f>
        <v>98437.5</v>
      </c>
      <c r="H42" s="319">
        <f>$E42*(1-H39)/$G$4</f>
        <v>98437.5</v>
      </c>
      <c r="I42" s="319">
        <f>$E42*(1-I39)/$G$4</f>
        <v>98437.5</v>
      </c>
      <c r="J42" s="319">
        <f>$E42*(1-J39)/$G$4</f>
        <v>98437.5</v>
      </c>
      <c r="K42" s="16"/>
      <c r="L42" s="17"/>
      <c r="M42" s="17"/>
    </row>
    <row r="43" spans="1:45" s="14" customFormat="1" ht="17.399999999999999" customHeight="1">
      <c r="A43" s="37"/>
      <c r="B43" s="47"/>
      <c r="C43" s="272"/>
      <c r="D43" s="320"/>
      <c r="E43" s="321"/>
      <c r="F43" s="322"/>
      <c r="G43" s="322"/>
      <c r="H43" s="322"/>
      <c r="I43" s="322"/>
      <c r="J43" s="322"/>
      <c r="K43" s="16"/>
      <c r="L43" s="17"/>
      <c r="M43" s="17"/>
    </row>
    <row r="44" spans="1:45" s="22" customFormat="1" ht="17.399999999999999" customHeight="1">
      <c r="A44" s="24"/>
      <c r="B44" s="46" t="s">
        <v>55</v>
      </c>
      <c r="C44" s="273">
        <v>3</v>
      </c>
      <c r="D44" s="323" t="s">
        <v>56</v>
      </c>
      <c r="E44" s="324">
        <v>175000</v>
      </c>
      <c r="F44" s="319">
        <f>$E44*(1-F39)/$G$4</f>
        <v>153125</v>
      </c>
      <c r="G44" s="319">
        <f>$E44*(1-G39)/$G$4</f>
        <v>153125</v>
      </c>
      <c r="H44" s="319">
        <f>$E44*(1-H39)/$G$4</f>
        <v>153125</v>
      </c>
      <c r="I44" s="319">
        <f>$E44*(1-I39)/$G$4</f>
        <v>153125</v>
      </c>
      <c r="J44" s="319">
        <f>$E44*(1-J39)/$G$4</f>
        <v>153125</v>
      </c>
      <c r="K44" s="16"/>
      <c r="L44" s="17"/>
      <c r="M44" s="17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</row>
    <row r="45" spans="1:45" s="14" customFormat="1" ht="17.399999999999999" customHeight="1">
      <c r="A45" s="24"/>
      <c r="B45" s="47"/>
      <c r="C45" s="272"/>
      <c r="D45" s="320"/>
      <c r="E45" s="321"/>
      <c r="F45" s="322"/>
      <c r="G45" s="322"/>
      <c r="H45" s="322"/>
      <c r="I45" s="322"/>
      <c r="J45" s="322"/>
      <c r="K45" s="16"/>
      <c r="L45" s="17"/>
      <c r="M45" s="17"/>
    </row>
    <row r="46" spans="1:45" ht="17.399999999999999" customHeight="1">
      <c r="A46" s="24"/>
      <c r="B46" s="48" t="s">
        <v>91</v>
      </c>
      <c r="C46" s="274">
        <v>1</v>
      </c>
      <c r="D46" s="325" t="s">
        <v>50</v>
      </c>
      <c r="E46" s="326">
        <v>181306</v>
      </c>
      <c r="F46" s="327">
        <f>$E46*(1-F39)/$G$4</f>
        <v>158642.75</v>
      </c>
      <c r="G46" s="327">
        <f>$E46*(1-G39)/$G$4</f>
        <v>158642.75</v>
      </c>
      <c r="H46" s="327" t="s">
        <v>20</v>
      </c>
      <c r="I46" s="327">
        <f>$E46*(1-I39)/$G$4</f>
        <v>158642.75</v>
      </c>
      <c r="J46" s="327">
        <f>$E46*(1-J39)/$G$4</f>
        <v>158642.75</v>
      </c>
      <c r="K46" s="16"/>
      <c r="L46" s="17"/>
      <c r="M46" s="17"/>
    </row>
    <row r="47" spans="1:45" ht="17.399999999999999" customHeight="1">
      <c r="A47" s="24"/>
      <c r="B47" s="49"/>
      <c r="C47" s="275"/>
      <c r="D47" s="328"/>
      <c r="E47" s="321"/>
      <c r="F47" s="329"/>
      <c r="G47" s="329"/>
      <c r="H47" s="329"/>
      <c r="I47" s="329"/>
      <c r="J47" s="329"/>
      <c r="L47" s="17"/>
      <c r="M47" s="17"/>
    </row>
    <row r="48" spans="1:45" ht="17.399999999999999" customHeight="1">
      <c r="A48" s="37"/>
      <c r="B48" s="48" t="s">
        <v>53</v>
      </c>
      <c r="C48" s="274">
        <v>1</v>
      </c>
      <c r="D48" s="325" t="s">
        <v>54</v>
      </c>
      <c r="E48" s="326">
        <v>78000</v>
      </c>
      <c r="F48" s="327">
        <f>E48*(1-F39)/$G$4</f>
        <v>68250</v>
      </c>
      <c r="G48" s="327" t="s">
        <v>20</v>
      </c>
      <c r="H48" s="327" t="s">
        <v>20</v>
      </c>
      <c r="I48" s="327" t="s">
        <v>20</v>
      </c>
      <c r="J48" s="327" t="s">
        <v>20</v>
      </c>
      <c r="K48" s="16"/>
      <c r="L48" s="17"/>
      <c r="M48" s="17"/>
    </row>
    <row r="49" spans="1:45" s="14" customFormat="1" ht="17.399999999999999" customHeight="1">
      <c r="A49" s="37"/>
      <c r="B49" s="47"/>
      <c r="C49" s="272"/>
      <c r="D49" s="320"/>
      <c r="E49" s="321"/>
      <c r="F49" s="322"/>
      <c r="G49" s="322"/>
      <c r="H49" s="322"/>
      <c r="I49" s="322"/>
      <c r="J49" s="322"/>
      <c r="K49" s="16"/>
      <c r="L49" s="17"/>
      <c r="M49" s="17"/>
    </row>
    <row r="50" spans="1:45" s="22" customFormat="1" ht="17.399999999999999" customHeight="1" thickBot="1">
      <c r="A50" s="24"/>
      <c r="B50" s="50" t="s">
        <v>92</v>
      </c>
      <c r="C50" s="267">
        <v>3</v>
      </c>
      <c r="D50" s="330" t="s">
        <v>100</v>
      </c>
      <c r="E50" s="311">
        <v>169800</v>
      </c>
      <c r="F50" s="312">
        <f>$E50*(1-F39)/$G$4</f>
        <v>148575</v>
      </c>
      <c r="G50" s="312">
        <f t="shared" ref="G50:J50" si="0">$E50*(1-G39)/$G$4</f>
        <v>148575</v>
      </c>
      <c r="H50" s="312" t="s">
        <v>20</v>
      </c>
      <c r="I50" s="312">
        <f t="shared" si="0"/>
        <v>148575</v>
      </c>
      <c r="J50" s="312">
        <f t="shared" si="0"/>
        <v>148575</v>
      </c>
      <c r="K50" s="16"/>
      <c r="L50" s="17"/>
      <c r="M50" s="17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</row>
    <row r="51" spans="1:45" s="26" customFormat="1" ht="17.399999999999999" customHeight="1">
      <c r="A51" s="24"/>
      <c r="B51" s="23"/>
      <c r="C51" s="268"/>
      <c r="D51" s="231"/>
      <c r="E51" s="291"/>
      <c r="F51" s="308"/>
      <c r="G51" s="308"/>
      <c r="H51" s="308"/>
      <c r="I51" s="308"/>
      <c r="J51" s="308"/>
      <c r="K51" s="43"/>
      <c r="L51" s="44"/>
      <c r="M51" s="44"/>
    </row>
    <row r="52" spans="1:45" s="14" customFormat="1" ht="17.399999999999999" customHeight="1" thickBot="1">
      <c r="A52" s="24"/>
      <c r="B52" s="353" t="s">
        <v>58</v>
      </c>
      <c r="C52" s="264"/>
      <c r="D52" s="41"/>
      <c r="E52" s="296"/>
      <c r="F52" s="74"/>
      <c r="G52" s="74"/>
      <c r="H52" s="74"/>
      <c r="I52" s="74"/>
      <c r="J52" s="74"/>
      <c r="K52" s="16"/>
      <c r="L52" s="17"/>
      <c r="M52" s="17"/>
    </row>
    <row r="53" spans="1:45" s="14" customFormat="1" ht="17.399999999999999" customHeight="1" thickBot="1">
      <c r="A53" s="24"/>
      <c r="B53" s="42"/>
      <c r="C53" s="264"/>
      <c r="D53" s="41"/>
      <c r="E53" s="296"/>
      <c r="F53" s="292">
        <v>0.16</v>
      </c>
      <c r="G53" s="292">
        <v>0.125</v>
      </c>
      <c r="H53" s="292">
        <v>0.125</v>
      </c>
      <c r="I53" s="292">
        <v>0.125</v>
      </c>
      <c r="J53" s="292">
        <v>0.125</v>
      </c>
      <c r="K53" s="16"/>
      <c r="L53" s="17"/>
      <c r="M53" s="17"/>
    </row>
    <row r="54" spans="1:45" s="51" customFormat="1" ht="17.399999999999999" customHeight="1">
      <c r="A54" s="24"/>
      <c r="B54" s="228" t="s">
        <v>93</v>
      </c>
      <c r="C54" s="277">
        <v>1</v>
      </c>
      <c r="D54" s="331" t="s">
        <v>59</v>
      </c>
      <c r="E54" s="332">
        <v>85000</v>
      </c>
      <c r="F54" s="333" t="s">
        <v>20</v>
      </c>
      <c r="G54" s="334">
        <f>$E54*(1-G53)/$G$4</f>
        <v>74375</v>
      </c>
      <c r="H54" s="333">
        <f>$E54*(1-H53)/$G$4</f>
        <v>74375</v>
      </c>
      <c r="I54" s="334">
        <f>$E54*(1-I53)/$G$4</f>
        <v>74375</v>
      </c>
      <c r="J54" s="333">
        <f>$E54*(1-J53)/$G$4</f>
        <v>74375</v>
      </c>
      <c r="K54" s="16"/>
      <c r="L54" s="17"/>
      <c r="M54" s="17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</row>
    <row r="55" spans="1:45" s="52" customFormat="1" ht="17.399999999999999" customHeight="1">
      <c r="A55" s="24"/>
      <c r="B55" s="61"/>
      <c r="C55" s="278"/>
      <c r="D55" s="41"/>
      <c r="E55" s="335"/>
      <c r="F55" s="336"/>
      <c r="G55" s="297"/>
      <c r="H55" s="336"/>
      <c r="I55" s="297"/>
      <c r="J55" s="336"/>
      <c r="K55" s="18"/>
      <c r="L55" s="19"/>
      <c r="M55" s="19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</row>
    <row r="56" spans="1:45" s="51" customFormat="1" ht="17.399999999999999" customHeight="1">
      <c r="A56" s="38"/>
      <c r="B56" s="62" t="s">
        <v>94</v>
      </c>
      <c r="C56" s="279">
        <v>1</v>
      </c>
      <c r="D56" s="337" t="s">
        <v>60</v>
      </c>
      <c r="E56" s="338">
        <f>60000+5200</f>
        <v>65200</v>
      </c>
      <c r="F56" s="339" t="s">
        <v>20</v>
      </c>
      <c r="G56" s="340">
        <f>$E56*(1-G53)/$G$4</f>
        <v>57050</v>
      </c>
      <c r="H56" s="339">
        <f>$E56*(1-H53)/$G$4</f>
        <v>57050</v>
      </c>
      <c r="I56" s="340">
        <f>$E56*(1-I53)/$G$4</f>
        <v>57050</v>
      </c>
      <c r="J56" s="339">
        <f>$E56*(1-J53)/$G$4</f>
        <v>57050</v>
      </c>
      <c r="K56" s="14"/>
      <c r="L56" s="17"/>
      <c r="M56" s="17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</row>
    <row r="57" spans="1:45" s="28" customFormat="1" ht="17.399999999999999" customHeight="1">
      <c r="A57" s="38"/>
      <c r="B57" s="49"/>
      <c r="C57" s="278"/>
      <c r="D57" s="41"/>
      <c r="E57" s="335"/>
      <c r="F57" s="336"/>
      <c r="G57" s="297"/>
      <c r="H57" s="336"/>
      <c r="I57" s="297"/>
      <c r="J57" s="336"/>
      <c r="K57" s="14"/>
      <c r="L57" s="17"/>
      <c r="M57" s="17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</row>
    <row r="58" spans="1:45" s="51" customFormat="1" ht="17.399999999999999" customHeight="1">
      <c r="A58" s="38"/>
      <c r="B58" s="62" t="s">
        <v>95</v>
      </c>
      <c r="C58" s="280">
        <v>1</v>
      </c>
      <c r="D58" s="337" t="s">
        <v>61</v>
      </c>
      <c r="E58" s="338">
        <f>75000+5200</f>
        <v>80200</v>
      </c>
      <c r="F58" s="339" t="s">
        <v>20</v>
      </c>
      <c r="G58" s="340">
        <f>$E58*(1-G53)/$G$4</f>
        <v>70175</v>
      </c>
      <c r="H58" s="339">
        <f>$E58*(1-H53)/$G$4</f>
        <v>70175</v>
      </c>
      <c r="I58" s="340">
        <f>$E58*(1-I53)/$G$4</f>
        <v>70175</v>
      </c>
      <c r="J58" s="339">
        <f>$E58*(1-J53)/$G$4</f>
        <v>70175</v>
      </c>
      <c r="K58" s="14"/>
      <c r="L58" s="17"/>
      <c r="M58" s="17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</row>
    <row r="59" spans="1:45" s="28" customFormat="1">
      <c r="A59" s="30"/>
      <c r="B59" s="57"/>
      <c r="C59" s="281"/>
      <c r="D59" s="41"/>
      <c r="E59" s="341"/>
      <c r="F59" s="342"/>
      <c r="G59" s="158"/>
      <c r="H59" s="342"/>
      <c r="I59" s="158"/>
      <c r="J59" s="342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</row>
    <row r="60" spans="1:45" s="51" customFormat="1" ht="17.399999999999999" customHeight="1">
      <c r="A60" s="24"/>
      <c r="B60" s="60" t="s">
        <v>97</v>
      </c>
      <c r="C60" s="279">
        <v>4</v>
      </c>
      <c r="D60" s="337" t="s">
        <v>57</v>
      </c>
      <c r="E60" s="338">
        <v>101000</v>
      </c>
      <c r="F60" s="339" t="s">
        <v>20</v>
      </c>
      <c r="G60" s="340">
        <f>$E60*(1-G53)/$G$4</f>
        <v>88375</v>
      </c>
      <c r="H60" s="339">
        <f>$E60*(1-H53)/$G$4</f>
        <v>88375</v>
      </c>
      <c r="I60" s="340">
        <f>$E60*(1-I53)/$G$4</f>
        <v>88375</v>
      </c>
      <c r="J60" s="339">
        <f>$E60*(1-J53)/$G$4</f>
        <v>88375</v>
      </c>
      <c r="K60" s="16"/>
      <c r="L60" s="17"/>
      <c r="M60" s="17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</row>
    <row r="61" spans="1:45" s="14" customFormat="1" ht="17.399999999999999" customHeight="1">
      <c r="A61" s="24"/>
      <c r="B61" s="229"/>
      <c r="C61" s="278"/>
      <c r="D61" s="41"/>
      <c r="E61" s="335"/>
      <c r="F61" s="343"/>
      <c r="G61" s="73"/>
      <c r="H61" s="343"/>
      <c r="I61" s="73"/>
      <c r="J61" s="343"/>
      <c r="K61" s="16"/>
      <c r="L61" s="17"/>
      <c r="M61" s="17"/>
    </row>
    <row r="62" spans="1:45" s="14" customFormat="1" ht="17.399999999999999" customHeight="1">
      <c r="A62" s="24"/>
      <c r="B62" s="48" t="s">
        <v>90</v>
      </c>
      <c r="C62" s="274">
        <v>1</v>
      </c>
      <c r="D62" s="344" t="s">
        <v>59</v>
      </c>
      <c r="E62" s="345">
        <v>74100</v>
      </c>
      <c r="F62" s="327">
        <f>$E62*(1-F53)/$G$4</f>
        <v>62244</v>
      </c>
      <c r="G62" s="346">
        <f>$E62*(1-G53)/$G$4</f>
        <v>64837.5</v>
      </c>
      <c r="H62" s="327" t="s">
        <v>20</v>
      </c>
      <c r="I62" s="346">
        <f>$E62*(1-I53)/$G$4</f>
        <v>64837.5</v>
      </c>
      <c r="J62" s="327">
        <f>$E62*(1-J53)/$G$4</f>
        <v>64837.5</v>
      </c>
      <c r="K62" s="16"/>
      <c r="L62" s="17"/>
      <c r="M62" s="17"/>
    </row>
    <row r="63" spans="1:45" s="14" customFormat="1" ht="17.399999999999999" customHeight="1">
      <c r="A63" s="24"/>
      <c r="B63" s="47"/>
      <c r="C63" s="272"/>
      <c r="D63" s="231"/>
      <c r="E63" s="347"/>
      <c r="F63" s="322"/>
      <c r="G63" s="308"/>
      <c r="H63" s="322"/>
      <c r="I63" s="308"/>
      <c r="J63" s="322"/>
      <c r="K63" s="16"/>
      <c r="L63" s="17"/>
      <c r="M63" s="17"/>
    </row>
    <row r="64" spans="1:45" s="14" customFormat="1" ht="17.399999999999999" customHeight="1">
      <c r="A64" s="24"/>
      <c r="B64" s="58" t="s">
        <v>88</v>
      </c>
      <c r="C64" s="274">
        <v>1</v>
      </c>
      <c r="D64" s="344" t="s">
        <v>60</v>
      </c>
      <c r="E64" s="345">
        <v>60000</v>
      </c>
      <c r="F64" s="327">
        <f>$E64*(1-F53)/$G$4</f>
        <v>50400</v>
      </c>
      <c r="G64" s="346">
        <f>$E64*(1-G53)/$G$4</f>
        <v>52500</v>
      </c>
      <c r="H64" s="327" t="s">
        <v>20</v>
      </c>
      <c r="I64" s="346">
        <f>$E64*(1-I53)/$G$4</f>
        <v>52500</v>
      </c>
      <c r="J64" s="327">
        <f>$E64*(1-J53)/$G$4</f>
        <v>52500</v>
      </c>
      <c r="K64" s="16"/>
      <c r="L64" s="17"/>
      <c r="M64" s="17"/>
    </row>
    <row r="65" spans="1:45" s="14" customFormat="1" ht="17.399999999999999" customHeight="1">
      <c r="A65" s="24"/>
      <c r="B65" s="59"/>
      <c r="C65" s="272"/>
      <c r="D65" s="231"/>
      <c r="E65" s="347"/>
      <c r="F65" s="322"/>
      <c r="G65" s="308"/>
      <c r="H65" s="322"/>
      <c r="I65" s="308"/>
      <c r="J65" s="322"/>
      <c r="K65" s="16"/>
      <c r="L65" s="17"/>
      <c r="M65" s="17"/>
    </row>
    <row r="66" spans="1:45" ht="17.399999999999999" customHeight="1">
      <c r="A66" s="24"/>
      <c r="B66" s="58" t="s">
        <v>89</v>
      </c>
      <c r="C66" s="283">
        <v>1</v>
      </c>
      <c r="D66" s="344" t="s">
        <v>61</v>
      </c>
      <c r="E66" s="345">
        <v>75000</v>
      </c>
      <c r="F66" s="327">
        <f>$E66*(1-F53)/$G$4</f>
        <v>63000</v>
      </c>
      <c r="G66" s="346">
        <f>$E66*(1-G53)/$G$4</f>
        <v>65625</v>
      </c>
      <c r="H66" s="327" t="s">
        <v>20</v>
      </c>
      <c r="I66" s="346">
        <f>$E66*(1-I53)/$G$4</f>
        <v>65625</v>
      </c>
      <c r="J66" s="327">
        <f>$E66*(1-J53)/$G$4</f>
        <v>65625</v>
      </c>
      <c r="K66" s="16"/>
      <c r="L66" s="17"/>
      <c r="M66" s="17"/>
    </row>
    <row r="67" spans="1:45" s="26" customFormat="1" ht="17.399999999999999" customHeight="1">
      <c r="A67" s="24"/>
      <c r="B67" s="284"/>
      <c r="C67" s="282"/>
      <c r="D67" s="73"/>
      <c r="E67" s="348"/>
      <c r="F67" s="343"/>
      <c r="G67" s="73"/>
      <c r="H67" s="343"/>
      <c r="I67" s="73"/>
      <c r="J67" s="343"/>
      <c r="K67" s="43"/>
      <c r="L67" s="44"/>
      <c r="M67" s="44"/>
    </row>
    <row r="68" spans="1:45" s="45" customFormat="1" ht="17.399999999999999" customHeight="1" thickBot="1">
      <c r="A68" s="38"/>
      <c r="B68" s="50" t="s">
        <v>96</v>
      </c>
      <c r="C68" s="267">
        <v>4</v>
      </c>
      <c r="D68" s="310" t="s">
        <v>57</v>
      </c>
      <c r="E68" s="349">
        <v>95000</v>
      </c>
      <c r="F68" s="312">
        <f>$E68*(1-F39)/$G$4</f>
        <v>83125</v>
      </c>
      <c r="G68" s="350">
        <f>$E68*(1-G39)/$G$4</f>
        <v>83125</v>
      </c>
      <c r="H68" s="351" t="s">
        <v>20</v>
      </c>
      <c r="I68" s="350">
        <f>$E68*(1-I39)/$G$4</f>
        <v>83125</v>
      </c>
      <c r="J68" s="351">
        <f>$E68*(1-J39)/$G$4</f>
        <v>83125</v>
      </c>
      <c r="K68" s="26"/>
      <c r="L68" s="44"/>
      <c r="M68" s="44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</row>
    <row r="69" spans="1:45" s="14" customFormat="1" ht="17.399999999999999" customHeight="1">
      <c r="A69" s="38"/>
      <c r="B69" s="276"/>
      <c r="C69" s="276"/>
      <c r="D69" s="276"/>
      <c r="E69" s="276"/>
      <c r="F69" s="276"/>
      <c r="G69" s="276"/>
      <c r="H69" s="276"/>
      <c r="I69" s="276"/>
      <c r="J69" s="276"/>
      <c r="L69" s="17"/>
      <c r="M69" s="17"/>
    </row>
    <row r="70" spans="1:45" ht="17.399999999999999" customHeight="1">
      <c r="A70" s="38"/>
      <c r="B70" s="270"/>
      <c r="C70" s="270"/>
      <c r="D70" s="270"/>
      <c r="E70" s="270"/>
      <c r="F70" s="270"/>
      <c r="G70" s="270"/>
      <c r="H70" s="270"/>
      <c r="I70" s="270"/>
      <c r="J70" s="270"/>
      <c r="L70" s="17"/>
      <c r="M70" s="17"/>
    </row>
    <row r="78" spans="1:45">
      <c r="C78" s="270"/>
      <c r="F78" s="270"/>
      <c r="G78" s="270"/>
      <c r="H78" s="270"/>
      <c r="I78" s="270"/>
      <c r="J78" s="270"/>
    </row>
    <row r="79" spans="1:45">
      <c r="C79" s="270"/>
      <c r="F79" s="270"/>
      <c r="G79" s="270"/>
      <c r="H79" s="270"/>
      <c r="I79" s="270"/>
      <c r="J79" s="270"/>
    </row>
    <row r="80" spans="1:45">
      <c r="C80" s="270"/>
      <c r="F80" s="270"/>
      <c r="G80" s="270"/>
      <c r="H80" s="270"/>
      <c r="I80" s="270"/>
      <c r="J80" s="270"/>
    </row>
    <row r="81" spans="2:10">
      <c r="C81" s="270"/>
      <c r="F81" s="270"/>
      <c r="G81" s="270"/>
      <c r="H81" s="270"/>
      <c r="I81" s="270"/>
      <c r="J81" s="270"/>
    </row>
    <row r="82" spans="2:10">
      <c r="C82" s="270"/>
      <c r="F82" s="287"/>
      <c r="G82" s="287"/>
      <c r="H82" s="287"/>
      <c r="I82" s="287"/>
      <c r="J82" s="287"/>
    </row>
    <row r="83" spans="2:10">
      <c r="C83" s="270"/>
      <c r="F83" s="287"/>
      <c r="G83" s="287"/>
      <c r="H83" s="287"/>
      <c r="I83" s="287"/>
      <c r="J83" s="287"/>
    </row>
    <row r="84" spans="2:10">
      <c r="C84" s="270"/>
      <c r="F84" s="287"/>
      <c r="G84" s="287"/>
      <c r="H84" s="287"/>
      <c r="I84" s="287"/>
      <c r="J84" s="287"/>
    </row>
    <row r="85" spans="2:10">
      <c r="C85" s="270"/>
      <c r="F85" s="287"/>
      <c r="G85" s="287"/>
      <c r="H85" s="287"/>
      <c r="I85" s="287"/>
      <c r="J85" s="287"/>
    </row>
    <row r="86" spans="2:10">
      <c r="C86" s="270"/>
      <c r="F86" s="287"/>
      <c r="G86" s="287"/>
      <c r="H86" s="287"/>
      <c r="I86" s="287"/>
      <c r="J86" s="287"/>
    </row>
    <row r="87" spans="2:10">
      <c r="C87" s="270"/>
      <c r="F87" s="287"/>
      <c r="G87" s="287"/>
      <c r="H87" s="287"/>
      <c r="I87" s="287"/>
      <c r="J87" s="287"/>
    </row>
    <row r="88" spans="2:10">
      <c r="B88" s="31"/>
      <c r="C88" s="287"/>
      <c r="D88" s="288"/>
      <c r="E88" s="289"/>
      <c r="F88" s="287"/>
      <c r="G88" s="287"/>
      <c r="H88" s="287"/>
      <c r="I88" s="287"/>
      <c r="J88" s="287"/>
    </row>
    <row r="89" spans="2:10">
      <c r="B89" s="31"/>
      <c r="C89" s="287"/>
      <c r="D89" s="288"/>
      <c r="E89" s="289"/>
      <c r="F89" s="287"/>
      <c r="G89" s="287"/>
      <c r="H89" s="287"/>
      <c r="I89" s="287"/>
      <c r="J89" s="287"/>
    </row>
    <row r="90" spans="2:10">
      <c r="B90" s="31"/>
      <c r="C90" s="287"/>
      <c r="D90" s="288"/>
      <c r="E90" s="289"/>
      <c r="F90" s="287"/>
      <c r="G90" s="287"/>
      <c r="H90" s="287"/>
      <c r="I90" s="287"/>
      <c r="J90" s="287"/>
    </row>
    <row r="91" spans="2:10">
      <c r="B91" s="31"/>
      <c r="C91" s="287"/>
      <c r="D91" s="288"/>
      <c r="E91" s="289"/>
      <c r="F91" s="287"/>
      <c r="G91" s="287"/>
      <c r="H91" s="287"/>
      <c r="I91" s="287"/>
      <c r="J91" s="287"/>
    </row>
    <row r="92" spans="2:10">
      <c r="B92" s="31"/>
      <c r="C92" s="287"/>
      <c r="D92" s="288"/>
      <c r="E92" s="289"/>
      <c r="F92" s="287"/>
      <c r="G92" s="287"/>
      <c r="H92" s="287"/>
      <c r="I92" s="287"/>
      <c r="J92" s="287"/>
    </row>
    <row r="93" spans="2:10">
      <c r="B93" s="31"/>
      <c r="C93" s="287"/>
      <c r="D93" s="288"/>
      <c r="E93" s="289"/>
      <c r="F93" s="287"/>
      <c r="G93" s="287"/>
      <c r="H93" s="287"/>
      <c r="I93" s="287"/>
      <c r="J93" s="287"/>
    </row>
    <row r="94" spans="2:10">
      <c r="B94" s="31"/>
      <c r="C94" s="287"/>
      <c r="D94" s="288"/>
      <c r="E94" s="289"/>
      <c r="F94" s="287"/>
      <c r="G94" s="287"/>
      <c r="H94" s="287"/>
      <c r="I94" s="287"/>
      <c r="J94" s="287"/>
    </row>
    <row r="95" spans="2:10">
      <c r="B95" s="31"/>
      <c r="C95" s="287"/>
      <c r="D95" s="288"/>
      <c r="E95" s="289"/>
      <c r="F95" s="287"/>
      <c r="G95" s="287"/>
      <c r="H95" s="287"/>
      <c r="I95" s="287"/>
      <c r="J95" s="287"/>
    </row>
    <row r="96" spans="2:10">
      <c r="B96" s="31"/>
      <c r="C96" s="287"/>
      <c r="D96" s="288"/>
      <c r="E96" s="289"/>
      <c r="F96" s="287"/>
      <c r="G96" s="287"/>
      <c r="H96" s="287"/>
      <c r="I96" s="287"/>
      <c r="J96" s="287"/>
    </row>
    <row r="97" spans="2:10">
      <c r="B97" s="31"/>
      <c r="C97" s="287"/>
      <c r="D97" s="288"/>
      <c r="E97" s="289"/>
      <c r="F97" s="287"/>
      <c r="G97" s="287"/>
      <c r="H97" s="287"/>
      <c r="I97" s="287"/>
      <c r="J97" s="287"/>
    </row>
    <row r="98" spans="2:10">
      <c r="B98" s="31"/>
      <c r="C98" s="287"/>
      <c r="D98" s="288"/>
      <c r="E98" s="289"/>
      <c r="F98" s="287"/>
      <c r="G98" s="287"/>
      <c r="H98" s="287"/>
      <c r="I98" s="287"/>
      <c r="J98" s="287"/>
    </row>
    <row r="99" spans="2:10">
      <c r="B99" s="31"/>
      <c r="C99" s="287"/>
      <c r="D99" s="288"/>
      <c r="E99" s="289"/>
      <c r="F99" s="287"/>
      <c r="G99" s="287"/>
      <c r="H99" s="287"/>
      <c r="I99" s="287"/>
      <c r="J99" s="287"/>
    </row>
    <row r="100" spans="2:10">
      <c r="B100" s="31"/>
      <c r="C100" s="287"/>
      <c r="D100" s="288"/>
      <c r="E100" s="289"/>
      <c r="F100" s="287"/>
      <c r="G100" s="287"/>
      <c r="H100" s="287"/>
      <c r="I100" s="287"/>
      <c r="J100" s="287"/>
    </row>
    <row r="101" spans="2:10">
      <c r="B101" s="31"/>
      <c r="C101" s="287"/>
      <c r="D101" s="288"/>
      <c r="E101" s="289"/>
      <c r="F101" s="287"/>
      <c r="G101" s="287"/>
      <c r="H101" s="287"/>
      <c r="I101" s="287"/>
      <c r="J101" s="287"/>
    </row>
    <row r="102" spans="2:10">
      <c r="B102" s="31"/>
      <c r="C102" s="287"/>
      <c r="D102" s="288"/>
      <c r="E102" s="289"/>
      <c r="F102" s="287"/>
      <c r="G102" s="287"/>
      <c r="H102" s="287"/>
      <c r="I102" s="287"/>
      <c r="J102" s="287"/>
    </row>
    <row r="103" spans="2:10">
      <c r="B103" s="31"/>
      <c r="C103" s="287"/>
      <c r="D103" s="288"/>
      <c r="E103" s="289"/>
      <c r="F103" s="287"/>
      <c r="G103" s="287"/>
      <c r="H103" s="287"/>
      <c r="I103" s="287"/>
      <c r="J103" s="287"/>
    </row>
    <row r="104" spans="2:10">
      <c r="B104" s="31"/>
      <c r="C104" s="287"/>
      <c r="D104" s="288"/>
      <c r="E104" s="289"/>
      <c r="F104" s="287"/>
      <c r="G104" s="287"/>
      <c r="H104" s="287"/>
      <c r="I104" s="287"/>
      <c r="J104" s="287"/>
    </row>
    <row r="105" spans="2:10">
      <c r="B105" s="31"/>
      <c r="C105" s="287"/>
      <c r="D105" s="288"/>
      <c r="E105" s="289"/>
      <c r="F105" s="287"/>
      <c r="G105" s="287"/>
      <c r="H105" s="287"/>
      <c r="I105" s="287"/>
      <c r="J105" s="287"/>
    </row>
    <row r="106" spans="2:10">
      <c r="B106" s="31"/>
      <c r="C106" s="287"/>
      <c r="D106" s="288"/>
      <c r="E106" s="289"/>
      <c r="F106" s="287"/>
      <c r="G106" s="287"/>
      <c r="H106" s="287"/>
      <c r="I106" s="287"/>
      <c r="J106" s="287"/>
    </row>
    <row r="107" spans="2:10">
      <c r="B107" s="31"/>
      <c r="C107" s="287"/>
      <c r="D107" s="288"/>
      <c r="E107" s="289"/>
      <c r="F107" s="287"/>
      <c r="G107" s="287"/>
      <c r="H107" s="287"/>
      <c r="I107" s="287"/>
      <c r="J107" s="287"/>
    </row>
    <row r="108" spans="2:10">
      <c r="B108" s="31"/>
      <c r="C108" s="287"/>
      <c r="D108" s="288"/>
      <c r="E108" s="289"/>
      <c r="F108" s="287"/>
      <c r="G108" s="287"/>
      <c r="H108" s="287"/>
      <c r="I108" s="287"/>
      <c r="J108" s="287"/>
    </row>
    <row r="109" spans="2:10">
      <c r="B109" s="31"/>
      <c r="C109" s="287"/>
      <c r="D109" s="288"/>
      <c r="E109" s="289"/>
      <c r="F109" s="287"/>
      <c r="G109" s="287"/>
      <c r="H109" s="287"/>
      <c r="I109" s="287"/>
      <c r="J109" s="287"/>
    </row>
    <row r="110" spans="2:10">
      <c r="B110" s="31"/>
      <c r="C110" s="287"/>
      <c r="D110" s="288"/>
      <c r="E110" s="289"/>
      <c r="F110" s="287"/>
      <c r="G110" s="287"/>
      <c r="H110" s="287"/>
      <c r="I110" s="287"/>
      <c r="J110" s="287"/>
    </row>
    <row r="111" spans="2:10">
      <c r="B111" s="31"/>
      <c r="C111" s="287"/>
      <c r="D111" s="288"/>
      <c r="E111" s="289"/>
      <c r="F111" s="287"/>
      <c r="G111" s="287"/>
      <c r="H111" s="287"/>
      <c r="I111" s="287"/>
      <c r="J111" s="287"/>
    </row>
    <row r="112" spans="2:10">
      <c r="B112" s="31"/>
      <c r="C112" s="287"/>
      <c r="D112" s="288"/>
      <c r="E112" s="289"/>
      <c r="F112" s="287"/>
      <c r="G112" s="287"/>
      <c r="H112" s="287"/>
      <c r="I112" s="287"/>
      <c r="J112" s="287"/>
    </row>
    <row r="113" spans="2:10">
      <c r="B113" s="31"/>
      <c r="C113" s="287"/>
      <c r="D113" s="288"/>
      <c r="E113" s="289"/>
      <c r="F113" s="287"/>
      <c r="G113" s="287"/>
      <c r="H113" s="287"/>
      <c r="I113" s="287"/>
      <c r="J113" s="287"/>
    </row>
    <row r="114" spans="2:10">
      <c r="B114" s="31"/>
      <c r="C114" s="287"/>
      <c r="D114" s="288"/>
      <c r="E114" s="289"/>
      <c r="F114" s="287"/>
      <c r="G114" s="287"/>
      <c r="H114" s="287"/>
      <c r="I114" s="287"/>
      <c r="J114" s="287"/>
    </row>
    <row r="115" spans="2:10">
      <c r="B115" s="31"/>
      <c r="C115" s="287"/>
      <c r="D115" s="288"/>
      <c r="E115" s="289"/>
      <c r="F115" s="287"/>
      <c r="G115" s="287"/>
      <c r="H115" s="287"/>
      <c r="I115" s="287"/>
      <c r="J115" s="287"/>
    </row>
    <row r="116" spans="2:10">
      <c r="B116" s="31"/>
      <c r="C116" s="287"/>
      <c r="D116" s="288"/>
      <c r="E116" s="289"/>
      <c r="F116" s="287"/>
      <c r="G116" s="287"/>
      <c r="H116" s="287"/>
      <c r="I116" s="287"/>
      <c r="J116" s="287"/>
    </row>
    <row r="117" spans="2:10">
      <c r="B117" s="31"/>
      <c r="C117" s="287"/>
      <c r="D117" s="288"/>
      <c r="E117" s="289"/>
      <c r="F117" s="287"/>
      <c r="G117" s="287"/>
      <c r="H117" s="287"/>
      <c r="I117" s="287"/>
      <c r="J117" s="287"/>
    </row>
    <row r="118" spans="2:10">
      <c r="B118" s="31"/>
      <c r="C118" s="287"/>
      <c r="D118" s="288"/>
      <c r="E118" s="289"/>
      <c r="F118" s="287"/>
      <c r="G118" s="287"/>
      <c r="H118" s="287"/>
      <c r="I118" s="287"/>
      <c r="J118" s="287"/>
    </row>
    <row r="119" spans="2:10">
      <c r="B119" s="31"/>
      <c r="C119" s="287"/>
      <c r="D119" s="288"/>
      <c r="E119" s="289"/>
      <c r="F119" s="287"/>
      <c r="G119" s="287"/>
      <c r="H119" s="287"/>
      <c r="I119" s="287"/>
      <c r="J119" s="287"/>
    </row>
    <row r="120" spans="2:10">
      <c r="B120" s="31"/>
      <c r="C120" s="287"/>
      <c r="D120" s="288"/>
      <c r="E120" s="289"/>
      <c r="F120" s="287"/>
      <c r="G120" s="287"/>
      <c r="H120" s="287"/>
      <c r="I120" s="287"/>
      <c r="J120" s="287"/>
    </row>
    <row r="121" spans="2:10">
      <c r="B121" s="31"/>
      <c r="C121" s="287"/>
      <c r="D121" s="288"/>
      <c r="E121" s="289"/>
      <c r="F121" s="287"/>
      <c r="G121" s="287"/>
      <c r="H121" s="287"/>
      <c r="I121" s="287"/>
      <c r="J121" s="287"/>
    </row>
    <row r="122" spans="2:10">
      <c r="B122" s="31"/>
      <c r="C122" s="287"/>
      <c r="D122" s="288"/>
      <c r="E122" s="289"/>
      <c r="F122" s="287"/>
      <c r="G122" s="287"/>
      <c r="H122" s="287"/>
      <c r="I122" s="287"/>
      <c r="J122" s="287"/>
    </row>
    <row r="123" spans="2:10">
      <c r="B123" s="31"/>
      <c r="C123" s="287"/>
      <c r="D123" s="288"/>
      <c r="E123" s="289"/>
      <c r="F123" s="287"/>
      <c r="G123" s="287"/>
      <c r="H123" s="287"/>
      <c r="I123" s="287"/>
      <c r="J123" s="287"/>
    </row>
    <row r="124" spans="2:10">
      <c r="B124" s="31"/>
      <c r="C124" s="287"/>
      <c r="D124" s="288"/>
      <c r="E124" s="289"/>
      <c r="F124" s="287"/>
      <c r="G124" s="287"/>
      <c r="H124" s="287"/>
      <c r="I124" s="287"/>
      <c r="J124" s="287"/>
    </row>
    <row r="125" spans="2:10">
      <c r="B125" s="31"/>
      <c r="C125" s="287"/>
      <c r="D125" s="288"/>
      <c r="E125" s="289"/>
      <c r="F125" s="287"/>
      <c r="G125" s="287"/>
      <c r="H125" s="287"/>
      <c r="I125" s="287"/>
      <c r="J125" s="287"/>
    </row>
    <row r="126" spans="2:10">
      <c r="B126" s="31"/>
      <c r="C126" s="287"/>
      <c r="D126" s="288"/>
      <c r="E126" s="289"/>
      <c r="F126" s="287"/>
      <c r="G126" s="287"/>
      <c r="H126" s="287"/>
      <c r="I126" s="287"/>
      <c r="J126" s="287"/>
    </row>
    <row r="127" spans="2:10">
      <c r="B127" s="31"/>
      <c r="C127" s="287"/>
      <c r="D127" s="288"/>
      <c r="E127" s="289"/>
      <c r="F127" s="287"/>
      <c r="G127" s="287"/>
      <c r="H127" s="287"/>
      <c r="I127" s="287"/>
      <c r="J127" s="287"/>
    </row>
    <row r="128" spans="2:10">
      <c r="B128" s="31"/>
      <c r="C128" s="287"/>
      <c r="D128" s="288"/>
      <c r="E128" s="289"/>
      <c r="F128" s="287"/>
      <c r="G128" s="287"/>
      <c r="H128" s="287"/>
      <c r="I128" s="287"/>
      <c r="J128" s="287"/>
    </row>
    <row r="129" spans="2:10">
      <c r="B129" s="31"/>
      <c r="C129" s="287"/>
      <c r="D129" s="288"/>
      <c r="E129" s="289"/>
      <c r="F129" s="287"/>
      <c r="G129" s="287"/>
      <c r="H129" s="287"/>
      <c r="I129" s="287"/>
      <c r="J129" s="287"/>
    </row>
    <row r="130" spans="2:10">
      <c r="B130" s="31"/>
      <c r="C130" s="287"/>
      <c r="D130" s="288"/>
      <c r="E130" s="289"/>
      <c r="F130" s="287"/>
      <c r="G130" s="287"/>
      <c r="H130" s="287"/>
      <c r="I130" s="287"/>
      <c r="J130" s="287"/>
    </row>
    <row r="131" spans="2:10">
      <c r="B131" s="31"/>
      <c r="C131" s="287"/>
      <c r="D131" s="288"/>
      <c r="E131" s="289"/>
      <c r="F131" s="287"/>
      <c r="G131" s="287"/>
      <c r="H131" s="287"/>
      <c r="I131" s="287"/>
      <c r="J131" s="287"/>
    </row>
    <row r="132" spans="2:10">
      <c r="B132" s="31"/>
      <c r="C132" s="287"/>
      <c r="D132" s="288"/>
      <c r="E132" s="289"/>
      <c r="F132" s="287"/>
      <c r="G132" s="287"/>
      <c r="H132" s="287"/>
      <c r="I132" s="287"/>
      <c r="J132" s="287"/>
    </row>
    <row r="133" spans="2:10">
      <c r="B133" s="31"/>
      <c r="C133" s="287"/>
      <c r="D133" s="288"/>
      <c r="E133" s="289"/>
      <c r="F133" s="287"/>
      <c r="G133" s="287"/>
      <c r="H133" s="287"/>
      <c r="I133" s="287"/>
      <c r="J133" s="287"/>
    </row>
    <row r="134" spans="2:10">
      <c r="B134" s="31"/>
      <c r="C134" s="287"/>
      <c r="D134" s="288"/>
      <c r="E134" s="289"/>
      <c r="F134" s="287"/>
      <c r="G134" s="287"/>
      <c r="H134" s="287"/>
      <c r="I134" s="287"/>
      <c r="J134" s="287"/>
    </row>
    <row r="135" spans="2:10">
      <c r="B135" s="31"/>
      <c r="C135" s="287"/>
      <c r="D135" s="288"/>
      <c r="E135" s="289"/>
      <c r="F135" s="287"/>
      <c r="G135" s="287"/>
      <c r="H135" s="287"/>
      <c r="I135" s="287"/>
      <c r="J135" s="287"/>
    </row>
    <row r="136" spans="2:10">
      <c r="B136" s="31"/>
      <c r="C136" s="287"/>
      <c r="D136" s="288"/>
      <c r="E136" s="289"/>
      <c r="F136" s="287"/>
      <c r="G136" s="287"/>
      <c r="H136" s="287"/>
      <c r="I136" s="287"/>
      <c r="J136" s="287"/>
    </row>
    <row r="137" spans="2:10">
      <c r="B137" s="31"/>
      <c r="C137" s="287"/>
      <c r="D137" s="288"/>
      <c r="E137" s="289"/>
      <c r="F137" s="287"/>
      <c r="G137" s="287"/>
      <c r="H137" s="287"/>
      <c r="I137" s="287"/>
      <c r="J137" s="287"/>
    </row>
    <row r="138" spans="2:10">
      <c r="B138" s="31"/>
      <c r="C138" s="287"/>
      <c r="D138" s="288"/>
      <c r="E138" s="289"/>
      <c r="F138" s="287"/>
      <c r="G138" s="287"/>
      <c r="H138" s="287"/>
      <c r="I138" s="287"/>
      <c r="J138" s="287"/>
    </row>
    <row r="139" spans="2:10">
      <c r="B139" s="31"/>
      <c r="C139" s="287"/>
      <c r="D139" s="288"/>
      <c r="E139" s="289"/>
      <c r="F139" s="287"/>
      <c r="G139" s="287"/>
      <c r="H139" s="287"/>
      <c r="I139" s="287"/>
      <c r="J139" s="287"/>
    </row>
    <row r="140" spans="2:10">
      <c r="B140" s="31"/>
      <c r="C140" s="287"/>
      <c r="D140" s="288"/>
      <c r="E140" s="289"/>
      <c r="F140" s="287"/>
      <c r="G140" s="287"/>
      <c r="H140" s="287"/>
      <c r="I140" s="287"/>
      <c r="J140" s="287"/>
    </row>
    <row r="141" spans="2:10">
      <c r="B141" s="31"/>
      <c r="C141" s="287"/>
      <c r="D141" s="288"/>
      <c r="E141" s="289"/>
      <c r="F141" s="287"/>
      <c r="G141" s="287"/>
      <c r="H141" s="287"/>
      <c r="I141" s="287"/>
      <c r="J141" s="287"/>
    </row>
    <row r="142" spans="2:10">
      <c r="B142" s="31"/>
      <c r="C142" s="287"/>
      <c r="D142" s="288"/>
      <c r="E142" s="289"/>
      <c r="F142" s="287"/>
      <c r="G142" s="287"/>
      <c r="H142" s="287"/>
      <c r="I142" s="287"/>
      <c r="J142" s="287"/>
    </row>
    <row r="143" spans="2:10">
      <c r="B143" s="31"/>
      <c r="C143" s="287"/>
      <c r="D143" s="288"/>
      <c r="E143" s="289"/>
      <c r="F143" s="287"/>
      <c r="G143" s="287"/>
      <c r="H143" s="287"/>
      <c r="I143" s="287"/>
      <c r="J143" s="287"/>
    </row>
    <row r="144" spans="2:10">
      <c r="B144" s="31"/>
      <c r="C144" s="287"/>
      <c r="D144" s="288"/>
      <c r="E144" s="289"/>
      <c r="F144" s="287"/>
      <c r="G144" s="287"/>
      <c r="H144" s="287"/>
      <c r="I144" s="287"/>
      <c r="J144" s="287"/>
    </row>
    <row r="145" spans="2:10">
      <c r="B145" s="31"/>
      <c r="C145" s="287"/>
      <c r="D145" s="288"/>
      <c r="E145" s="289"/>
      <c r="F145" s="287"/>
      <c r="G145" s="287"/>
      <c r="H145" s="287"/>
      <c r="I145" s="287"/>
      <c r="J145" s="287"/>
    </row>
    <row r="146" spans="2:10">
      <c r="B146" s="31"/>
      <c r="C146" s="287"/>
      <c r="D146" s="288"/>
      <c r="E146" s="289"/>
      <c r="F146" s="287"/>
      <c r="G146" s="287"/>
      <c r="H146" s="287"/>
      <c r="I146" s="287"/>
      <c r="J146" s="287"/>
    </row>
    <row r="147" spans="2:10">
      <c r="B147" s="31"/>
      <c r="C147" s="287"/>
      <c r="D147" s="288"/>
      <c r="E147" s="289"/>
      <c r="F147" s="287"/>
      <c r="G147" s="287"/>
      <c r="H147" s="287"/>
      <c r="I147" s="287"/>
      <c r="J147" s="287"/>
    </row>
    <row r="148" spans="2:10">
      <c r="B148" s="31"/>
      <c r="C148" s="287"/>
      <c r="D148" s="288"/>
      <c r="E148" s="289"/>
      <c r="F148" s="287"/>
      <c r="G148" s="287"/>
      <c r="H148" s="287"/>
      <c r="I148" s="287"/>
      <c r="J148" s="287"/>
    </row>
    <row r="149" spans="2:10">
      <c r="B149" s="31"/>
      <c r="C149" s="287"/>
      <c r="D149" s="288"/>
      <c r="E149" s="289"/>
      <c r="F149" s="287"/>
      <c r="G149" s="287"/>
      <c r="H149" s="287"/>
      <c r="I149" s="287"/>
      <c r="J149" s="287"/>
    </row>
    <row r="150" spans="2:10">
      <c r="B150" s="31"/>
      <c r="C150" s="287"/>
      <c r="D150" s="288"/>
      <c r="E150" s="289"/>
      <c r="F150" s="287"/>
      <c r="G150" s="287"/>
      <c r="H150" s="287"/>
      <c r="I150" s="287"/>
      <c r="J150" s="287"/>
    </row>
    <row r="151" spans="2:10">
      <c r="B151" s="31"/>
      <c r="C151" s="287"/>
      <c r="D151" s="288"/>
      <c r="E151" s="289"/>
      <c r="F151" s="287"/>
      <c r="G151" s="287"/>
      <c r="H151" s="287"/>
      <c r="I151" s="287"/>
      <c r="J151" s="287"/>
    </row>
    <row r="152" spans="2:10">
      <c r="B152" s="31"/>
      <c r="C152" s="287"/>
      <c r="D152" s="288"/>
      <c r="E152" s="289"/>
      <c r="F152" s="287"/>
      <c r="G152" s="287"/>
      <c r="H152" s="287"/>
      <c r="I152" s="287"/>
      <c r="J152" s="287"/>
    </row>
    <row r="153" spans="2:10">
      <c r="B153" s="31"/>
      <c r="C153" s="287"/>
      <c r="D153" s="288"/>
      <c r="E153" s="289"/>
      <c r="F153" s="287"/>
      <c r="G153" s="287"/>
      <c r="H153" s="287"/>
      <c r="I153" s="287"/>
      <c r="J153" s="287"/>
    </row>
    <row r="154" spans="2:10">
      <c r="B154" s="31"/>
      <c r="C154" s="287"/>
      <c r="D154" s="288"/>
      <c r="E154" s="289"/>
      <c r="F154" s="287"/>
      <c r="G154" s="287"/>
      <c r="H154" s="287"/>
      <c r="I154" s="287"/>
      <c r="J154" s="287"/>
    </row>
    <row r="155" spans="2:10">
      <c r="B155" s="31"/>
      <c r="C155" s="287"/>
      <c r="D155" s="288"/>
      <c r="E155" s="289"/>
      <c r="F155" s="287"/>
      <c r="G155" s="287"/>
      <c r="H155" s="287"/>
      <c r="I155" s="287"/>
      <c r="J155" s="287"/>
    </row>
    <row r="156" spans="2:10">
      <c r="B156" s="31"/>
      <c r="C156" s="287"/>
      <c r="D156" s="288"/>
      <c r="E156" s="289"/>
      <c r="F156" s="287"/>
      <c r="G156" s="287"/>
      <c r="H156" s="287"/>
      <c r="I156" s="287"/>
      <c r="J156" s="287"/>
    </row>
    <row r="157" spans="2:10">
      <c r="B157" s="31"/>
      <c r="C157" s="287"/>
      <c r="D157" s="288"/>
      <c r="E157" s="289"/>
      <c r="F157" s="287"/>
      <c r="G157" s="287"/>
      <c r="H157" s="287"/>
      <c r="I157" s="287"/>
      <c r="J157" s="287"/>
    </row>
    <row r="158" spans="2:10">
      <c r="B158" s="31"/>
      <c r="C158" s="287"/>
      <c r="D158" s="288"/>
      <c r="E158" s="289"/>
      <c r="F158" s="287"/>
      <c r="G158" s="287"/>
      <c r="H158" s="287"/>
      <c r="I158" s="287"/>
      <c r="J158" s="287"/>
    </row>
    <row r="159" spans="2:10">
      <c r="B159" s="31"/>
      <c r="C159" s="287"/>
      <c r="D159" s="288"/>
      <c r="E159" s="289"/>
      <c r="F159" s="287"/>
      <c r="G159" s="287"/>
      <c r="H159" s="287"/>
      <c r="I159" s="287"/>
      <c r="J159" s="287"/>
    </row>
    <row r="160" spans="2:10">
      <c r="B160" s="31"/>
      <c r="C160" s="287"/>
      <c r="D160" s="288"/>
      <c r="E160" s="289"/>
      <c r="F160" s="287"/>
      <c r="G160" s="287"/>
      <c r="H160" s="287"/>
      <c r="I160" s="287"/>
      <c r="J160" s="287"/>
    </row>
    <row r="161" spans="2:10">
      <c r="B161" s="31"/>
      <c r="C161" s="287"/>
      <c r="D161" s="288"/>
      <c r="E161" s="289"/>
      <c r="F161" s="287"/>
      <c r="G161" s="287"/>
      <c r="H161" s="287"/>
      <c r="I161" s="287"/>
      <c r="J161" s="287"/>
    </row>
    <row r="162" spans="2:10">
      <c r="B162" s="31"/>
      <c r="C162" s="287"/>
      <c r="D162" s="288"/>
      <c r="E162" s="289"/>
      <c r="F162" s="287"/>
      <c r="G162" s="287"/>
      <c r="H162" s="287"/>
      <c r="I162" s="287"/>
      <c r="J162" s="287"/>
    </row>
    <row r="163" spans="2:10">
      <c r="B163" s="31"/>
      <c r="C163" s="287"/>
      <c r="D163" s="288"/>
      <c r="E163" s="289"/>
      <c r="F163" s="287"/>
      <c r="G163" s="287"/>
      <c r="H163" s="287"/>
      <c r="I163" s="287"/>
      <c r="J163" s="287"/>
    </row>
    <row r="164" spans="2:10">
      <c r="B164" s="31"/>
      <c r="C164" s="287"/>
      <c r="D164" s="288"/>
      <c r="E164" s="289"/>
      <c r="F164" s="287"/>
      <c r="G164" s="287"/>
      <c r="H164" s="287"/>
      <c r="I164" s="287"/>
      <c r="J164" s="287"/>
    </row>
    <row r="165" spans="2:10">
      <c r="B165" s="31"/>
      <c r="C165" s="287"/>
      <c r="D165" s="288"/>
      <c r="E165" s="289"/>
      <c r="F165" s="287"/>
      <c r="G165" s="287"/>
      <c r="H165" s="287"/>
      <c r="I165" s="287"/>
      <c r="J165" s="287"/>
    </row>
    <row r="166" spans="2:10">
      <c r="B166" s="31"/>
      <c r="C166" s="287"/>
      <c r="D166" s="288"/>
      <c r="E166" s="289"/>
      <c r="F166" s="287"/>
      <c r="G166" s="287"/>
      <c r="H166" s="287"/>
      <c r="I166" s="287"/>
      <c r="J166" s="287"/>
    </row>
    <row r="167" spans="2:10">
      <c r="B167" s="31"/>
      <c r="C167" s="287"/>
      <c r="D167" s="288"/>
      <c r="E167" s="289"/>
      <c r="F167" s="287"/>
      <c r="G167" s="287"/>
      <c r="H167" s="287"/>
      <c r="I167" s="287"/>
      <c r="J167" s="287"/>
    </row>
    <row r="168" spans="2:10">
      <c r="B168" s="31"/>
      <c r="C168" s="287"/>
      <c r="D168" s="288"/>
      <c r="E168" s="289"/>
      <c r="F168" s="287"/>
      <c r="G168" s="287"/>
      <c r="H168" s="287"/>
      <c r="I168" s="287"/>
      <c r="J168" s="287"/>
    </row>
    <row r="169" spans="2:10">
      <c r="B169" s="31"/>
      <c r="C169" s="287"/>
      <c r="D169" s="288"/>
      <c r="E169" s="289"/>
      <c r="F169" s="287"/>
      <c r="G169" s="287"/>
      <c r="H169" s="287"/>
      <c r="I169" s="287"/>
      <c r="J169" s="287"/>
    </row>
    <row r="170" spans="2:10">
      <c r="B170" s="31"/>
      <c r="C170" s="287"/>
      <c r="D170" s="288"/>
      <c r="E170" s="289"/>
      <c r="F170" s="287"/>
      <c r="G170" s="287"/>
      <c r="H170" s="287"/>
      <c r="I170" s="287"/>
      <c r="J170" s="287"/>
    </row>
    <row r="171" spans="2:10">
      <c r="B171" s="31"/>
      <c r="C171" s="287"/>
      <c r="D171" s="288"/>
      <c r="E171" s="289"/>
      <c r="F171" s="287"/>
      <c r="G171" s="287"/>
      <c r="H171" s="287"/>
      <c r="I171" s="287"/>
      <c r="J171" s="287"/>
    </row>
    <row r="172" spans="2:10">
      <c r="B172" s="31"/>
      <c r="C172" s="287"/>
      <c r="D172" s="288"/>
      <c r="E172" s="289"/>
      <c r="F172" s="287"/>
      <c r="G172" s="287"/>
      <c r="H172" s="287"/>
      <c r="I172" s="287"/>
      <c r="J172" s="287"/>
    </row>
    <row r="173" spans="2:10">
      <c r="B173" s="31"/>
      <c r="C173" s="287"/>
      <c r="D173" s="288"/>
      <c r="E173" s="289"/>
      <c r="F173" s="287"/>
      <c r="G173" s="287"/>
      <c r="H173" s="287"/>
      <c r="I173" s="287"/>
      <c r="J173" s="287"/>
    </row>
    <row r="174" spans="2:10">
      <c r="B174" s="31"/>
      <c r="C174" s="287"/>
      <c r="D174" s="288"/>
      <c r="E174" s="289"/>
      <c r="F174" s="287"/>
      <c r="G174" s="287"/>
      <c r="H174" s="287"/>
      <c r="I174" s="287"/>
      <c r="J174" s="287"/>
    </row>
    <row r="175" spans="2:10">
      <c r="B175" s="31"/>
      <c r="C175" s="287"/>
      <c r="D175" s="288"/>
      <c r="E175" s="289"/>
      <c r="F175" s="287"/>
      <c r="G175" s="287"/>
      <c r="H175" s="287"/>
      <c r="I175" s="287"/>
      <c r="J175" s="287"/>
    </row>
    <row r="176" spans="2:10">
      <c r="B176" s="31"/>
      <c r="C176" s="287"/>
      <c r="D176" s="288"/>
      <c r="E176" s="289"/>
      <c r="F176" s="287"/>
      <c r="G176" s="287"/>
      <c r="H176" s="287"/>
      <c r="I176" s="287"/>
      <c r="J176" s="287"/>
    </row>
    <row r="177" spans="2:10">
      <c r="B177" s="31"/>
      <c r="C177" s="287"/>
      <c r="D177" s="288"/>
      <c r="E177" s="289"/>
      <c r="F177" s="287"/>
      <c r="G177" s="287"/>
      <c r="H177" s="287"/>
      <c r="I177" s="287"/>
      <c r="J177" s="287"/>
    </row>
    <row r="178" spans="2:10">
      <c r="B178" s="31"/>
      <c r="C178" s="287"/>
      <c r="D178" s="288"/>
      <c r="E178" s="289"/>
      <c r="F178" s="287"/>
      <c r="G178" s="287"/>
      <c r="H178" s="287"/>
      <c r="I178" s="287"/>
      <c r="J178" s="287"/>
    </row>
    <row r="179" spans="2:10">
      <c r="B179" s="31"/>
      <c r="C179" s="287"/>
      <c r="D179" s="288"/>
      <c r="E179" s="289"/>
      <c r="F179" s="287"/>
      <c r="G179" s="287"/>
      <c r="H179" s="287"/>
      <c r="I179" s="287"/>
      <c r="J179" s="287"/>
    </row>
    <row r="180" spans="2:10">
      <c r="B180" s="31"/>
      <c r="C180" s="287"/>
      <c r="D180" s="288"/>
      <c r="E180" s="289"/>
      <c r="F180" s="287"/>
      <c r="G180" s="287"/>
      <c r="H180" s="287"/>
      <c r="I180" s="287"/>
      <c r="J180" s="287"/>
    </row>
    <row r="181" spans="2:10">
      <c r="B181" s="31"/>
      <c r="C181" s="287"/>
      <c r="D181" s="288"/>
      <c r="E181" s="289"/>
      <c r="F181" s="287"/>
      <c r="G181" s="287"/>
      <c r="H181" s="287"/>
      <c r="I181" s="287"/>
      <c r="J181" s="287"/>
    </row>
    <row r="182" spans="2:10">
      <c r="B182" s="31"/>
      <c r="C182" s="287"/>
      <c r="D182" s="288"/>
      <c r="E182" s="289"/>
      <c r="F182" s="287"/>
      <c r="G182" s="287"/>
      <c r="H182" s="287"/>
      <c r="I182" s="287"/>
      <c r="J182" s="287"/>
    </row>
    <row r="183" spans="2:10">
      <c r="B183" s="31"/>
      <c r="C183" s="287"/>
      <c r="D183" s="288"/>
      <c r="E183" s="289"/>
      <c r="F183" s="287"/>
      <c r="G183" s="287"/>
      <c r="H183" s="287"/>
      <c r="I183" s="287"/>
      <c r="J183" s="287"/>
    </row>
    <row r="184" spans="2:10">
      <c r="B184" s="31"/>
      <c r="C184" s="287"/>
      <c r="D184" s="288"/>
      <c r="E184" s="289"/>
      <c r="F184" s="287"/>
      <c r="G184" s="287"/>
      <c r="H184" s="287"/>
      <c r="I184" s="287"/>
      <c r="J184" s="287"/>
    </row>
    <row r="185" spans="2:10">
      <c r="B185" s="31"/>
      <c r="C185" s="287"/>
      <c r="D185" s="288"/>
      <c r="E185" s="289"/>
      <c r="F185" s="287"/>
      <c r="G185" s="287"/>
      <c r="H185" s="287"/>
      <c r="I185" s="287"/>
      <c r="J185" s="287"/>
    </row>
    <row r="186" spans="2:10">
      <c r="B186" s="31"/>
      <c r="C186" s="287"/>
      <c r="D186" s="288"/>
      <c r="E186" s="289"/>
      <c r="F186" s="287"/>
      <c r="G186" s="287"/>
      <c r="H186" s="287"/>
      <c r="I186" s="287"/>
      <c r="J186" s="287"/>
    </row>
    <row r="187" spans="2:10">
      <c r="B187" s="31"/>
      <c r="C187" s="287"/>
      <c r="D187" s="288"/>
      <c r="E187" s="289"/>
      <c r="F187" s="287"/>
      <c r="G187" s="287"/>
      <c r="H187" s="287"/>
      <c r="I187" s="287"/>
      <c r="J187" s="287"/>
    </row>
    <row r="188" spans="2:10">
      <c r="B188" s="31"/>
      <c r="C188" s="287"/>
      <c r="D188" s="288"/>
      <c r="E188" s="289"/>
      <c r="F188" s="287"/>
      <c r="G188" s="287"/>
      <c r="H188" s="287"/>
      <c r="I188" s="287"/>
      <c r="J188" s="287"/>
    </row>
    <row r="189" spans="2:10">
      <c r="B189" s="31"/>
      <c r="C189" s="287"/>
      <c r="D189" s="288"/>
      <c r="E189" s="289"/>
      <c r="F189" s="287"/>
      <c r="G189" s="287"/>
      <c r="H189" s="287"/>
      <c r="I189" s="287"/>
      <c r="J189" s="287"/>
    </row>
    <row r="190" spans="2:10">
      <c r="B190" s="31"/>
      <c r="C190" s="287"/>
      <c r="D190" s="288"/>
      <c r="E190" s="289"/>
      <c r="F190" s="287"/>
      <c r="G190" s="287"/>
      <c r="H190" s="287"/>
      <c r="I190" s="287"/>
      <c r="J190" s="287"/>
    </row>
    <row r="191" spans="2:10">
      <c r="B191" s="31"/>
      <c r="C191" s="287"/>
      <c r="D191" s="288"/>
      <c r="E191" s="289"/>
      <c r="F191" s="287"/>
      <c r="G191" s="287"/>
      <c r="H191" s="287"/>
      <c r="I191" s="287"/>
      <c r="J191" s="287"/>
    </row>
    <row r="192" spans="2:10">
      <c r="B192" s="31"/>
      <c r="C192" s="287"/>
      <c r="D192" s="288"/>
      <c r="E192" s="289"/>
      <c r="F192" s="287"/>
      <c r="G192" s="287"/>
      <c r="H192" s="287"/>
      <c r="I192" s="287"/>
      <c r="J192" s="287"/>
    </row>
    <row r="193" spans="2:10">
      <c r="B193" s="31"/>
      <c r="C193" s="287"/>
      <c r="D193" s="288"/>
      <c r="E193" s="289"/>
      <c r="F193" s="287"/>
      <c r="G193" s="287"/>
      <c r="H193" s="287"/>
      <c r="I193" s="287"/>
      <c r="J193" s="287"/>
    </row>
    <row r="194" spans="2:10">
      <c r="B194" s="31"/>
      <c r="C194" s="287"/>
      <c r="D194" s="288"/>
      <c r="E194" s="289"/>
      <c r="F194" s="287"/>
      <c r="G194" s="287"/>
      <c r="H194" s="287"/>
      <c r="I194" s="287"/>
      <c r="J194" s="287"/>
    </row>
    <row r="195" spans="2:10">
      <c r="B195" s="31"/>
      <c r="C195" s="287"/>
      <c r="D195" s="288"/>
      <c r="E195" s="289"/>
      <c r="F195" s="287"/>
      <c r="G195" s="287"/>
      <c r="H195" s="287"/>
      <c r="I195" s="287"/>
      <c r="J195" s="287"/>
    </row>
    <row r="196" spans="2:10">
      <c r="B196" s="31"/>
      <c r="C196" s="287"/>
      <c r="D196" s="288"/>
      <c r="E196" s="289"/>
      <c r="F196" s="287"/>
      <c r="G196" s="287"/>
      <c r="H196" s="287"/>
      <c r="I196" s="287"/>
      <c r="J196" s="287"/>
    </row>
    <row r="197" spans="2:10">
      <c r="B197" s="31"/>
      <c r="C197" s="287"/>
      <c r="D197" s="288"/>
      <c r="E197" s="289"/>
      <c r="F197" s="287"/>
      <c r="G197" s="287"/>
      <c r="H197" s="287"/>
      <c r="I197" s="287"/>
      <c r="J197" s="287"/>
    </row>
    <row r="198" spans="2:10">
      <c r="B198" s="31"/>
      <c r="C198" s="287"/>
      <c r="D198" s="288"/>
      <c r="E198" s="289"/>
      <c r="F198" s="287"/>
      <c r="G198" s="287"/>
      <c r="H198" s="287"/>
      <c r="I198" s="287"/>
      <c r="J198" s="287"/>
    </row>
    <row r="199" spans="2:10">
      <c r="B199" s="31"/>
      <c r="C199" s="287"/>
      <c r="D199" s="288"/>
      <c r="E199" s="289"/>
      <c r="F199" s="287"/>
      <c r="G199" s="287"/>
      <c r="H199" s="287"/>
      <c r="I199" s="287"/>
      <c r="J199" s="287"/>
    </row>
    <row r="200" spans="2:10">
      <c r="B200" s="31"/>
      <c r="C200" s="287"/>
      <c r="D200" s="288"/>
      <c r="E200" s="289"/>
      <c r="F200" s="287"/>
      <c r="G200" s="287"/>
      <c r="H200" s="287"/>
      <c r="I200" s="287"/>
      <c r="J200" s="287"/>
    </row>
    <row r="201" spans="2:10">
      <c r="B201" s="31"/>
      <c r="C201" s="287"/>
      <c r="D201" s="288"/>
      <c r="E201" s="289"/>
      <c r="F201" s="287"/>
      <c r="G201" s="287"/>
      <c r="H201" s="287"/>
      <c r="I201" s="287"/>
      <c r="J201" s="287"/>
    </row>
    <row r="202" spans="2:10">
      <c r="B202" s="31"/>
      <c r="C202" s="287"/>
      <c r="D202" s="288"/>
      <c r="E202" s="289"/>
      <c r="F202" s="287"/>
      <c r="G202" s="287"/>
      <c r="H202" s="287"/>
      <c r="I202" s="287"/>
      <c r="J202" s="287"/>
    </row>
    <row r="203" spans="2:10">
      <c r="B203" s="31"/>
      <c r="C203" s="287"/>
      <c r="D203" s="288"/>
      <c r="E203" s="289"/>
      <c r="F203" s="287"/>
      <c r="G203" s="287"/>
      <c r="H203" s="287"/>
      <c r="I203" s="287"/>
      <c r="J203" s="287"/>
    </row>
    <row r="204" spans="2:10">
      <c r="B204" s="31"/>
      <c r="C204" s="287"/>
      <c r="D204" s="288"/>
      <c r="E204" s="289"/>
      <c r="F204" s="287"/>
      <c r="G204" s="287"/>
      <c r="H204" s="287"/>
      <c r="I204" s="287"/>
      <c r="J204" s="287"/>
    </row>
    <row r="205" spans="2:10">
      <c r="B205" s="31"/>
      <c r="C205" s="287"/>
      <c r="D205" s="288"/>
      <c r="E205" s="289"/>
      <c r="F205" s="287"/>
      <c r="G205" s="287"/>
      <c r="H205" s="287"/>
      <c r="I205" s="287"/>
      <c r="J205" s="287"/>
    </row>
    <row r="206" spans="2:10">
      <c r="B206" s="31"/>
      <c r="C206" s="287"/>
      <c r="D206" s="288"/>
      <c r="E206" s="289"/>
      <c r="F206" s="287"/>
      <c r="G206" s="287"/>
      <c r="H206" s="287"/>
      <c r="I206" s="287"/>
      <c r="J206" s="287"/>
    </row>
    <row r="207" spans="2:10">
      <c r="B207" s="31"/>
      <c r="C207" s="287"/>
      <c r="D207" s="288"/>
      <c r="E207" s="289"/>
      <c r="F207" s="287"/>
      <c r="G207" s="287"/>
      <c r="H207" s="287"/>
      <c r="I207" s="287"/>
      <c r="J207" s="287"/>
    </row>
    <row r="208" spans="2:10">
      <c r="B208" s="31"/>
      <c r="C208" s="287"/>
      <c r="D208" s="288"/>
      <c r="E208" s="289"/>
      <c r="F208" s="287"/>
      <c r="G208" s="287"/>
      <c r="H208" s="287"/>
      <c r="I208" s="287"/>
      <c r="J208" s="287"/>
    </row>
    <row r="209" spans="2:10">
      <c r="B209" s="31"/>
      <c r="C209" s="287"/>
      <c r="D209" s="288"/>
      <c r="E209" s="289"/>
      <c r="F209" s="287"/>
      <c r="G209" s="287"/>
      <c r="H209" s="287"/>
      <c r="I209" s="287"/>
      <c r="J209" s="287"/>
    </row>
    <row r="210" spans="2:10">
      <c r="B210" s="31"/>
      <c r="C210" s="287"/>
      <c r="D210" s="288"/>
      <c r="E210" s="289"/>
      <c r="F210" s="287"/>
      <c r="G210" s="287"/>
      <c r="H210" s="287"/>
      <c r="I210" s="287"/>
      <c r="J210" s="287"/>
    </row>
    <row r="211" spans="2:10">
      <c r="B211" s="31"/>
      <c r="C211" s="287"/>
      <c r="D211" s="288"/>
      <c r="E211" s="289"/>
      <c r="F211" s="287"/>
      <c r="G211" s="287"/>
      <c r="H211" s="287"/>
      <c r="I211" s="287"/>
      <c r="J211" s="287"/>
    </row>
    <row r="212" spans="2:10">
      <c r="B212" s="31"/>
      <c r="C212" s="287"/>
      <c r="D212" s="288"/>
      <c r="E212" s="289"/>
      <c r="F212" s="287"/>
      <c r="G212" s="287"/>
      <c r="H212" s="287"/>
      <c r="I212" s="287"/>
      <c r="J212" s="287"/>
    </row>
    <row r="213" spans="2:10">
      <c r="B213" s="31"/>
      <c r="C213" s="287"/>
      <c r="D213" s="288"/>
      <c r="E213" s="289"/>
      <c r="F213" s="287"/>
      <c r="G213" s="287"/>
      <c r="H213" s="287"/>
      <c r="I213" s="287"/>
      <c r="J213" s="287"/>
    </row>
    <row r="214" spans="2:10">
      <c r="B214" s="31"/>
      <c r="C214" s="287"/>
      <c r="D214" s="288"/>
      <c r="E214" s="289"/>
      <c r="F214" s="287"/>
      <c r="G214" s="287"/>
      <c r="H214" s="287"/>
      <c r="I214" s="287"/>
      <c r="J214" s="287"/>
    </row>
    <row r="215" spans="2:10">
      <c r="B215" s="31"/>
      <c r="C215" s="287"/>
      <c r="D215" s="288"/>
      <c r="E215" s="289"/>
      <c r="F215" s="287"/>
      <c r="G215" s="287"/>
      <c r="H215" s="287"/>
      <c r="I215" s="287"/>
      <c r="J215" s="287"/>
    </row>
    <row r="216" spans="2:10">
      <c r="B216" s="31"/>
      <c r="C216" s="287"/>
      <c r="D216" s="288"/>
      <c r="E216" s="289"/>
      <c r="F216" s="287"/>
      <c r="G216" s="287"/>
      <c r="H216" s="287"/>
      <c r="I216" s="287"/>
      <c r="J216" s="287"/>
    </row>
    <row r="217" spans="2:10">
      <c r="B217" s="31"/>
      <c r="C217" s="287"/>
      <c r="D217" s="288"/>
      <c r="E217" s="289"/>
      <c r="F217" s="287"/>
      <c r="G217" s="287"/>
      <c r="H217" s="287"/>
      <c r="I217" s="287"/>
      <c r="J217" s="287"/>
    </row>
    <row r="218" spans="2:10">
      <c r="B218" s="31"/>
      <c r="C218" s="287"/>
      <c r="D218" s="288"/>
      <c r="E218" s="289"/>
      <c r="F218" s="287"/>
      <c r="G218" s="287"/>
      <c r="H218" s="287"/>
      <c r="I218" s="287"/>
      <c r="J218" s="287"/>
    </row>
    <row r="219" spans="2:10">
      <c r="B219" s="31"/>
      <c r="C219" s="287"/>
      <c r="D219" s="288"/>
      <c r="E219" s="289"/>
      <c r="F219" s="287"/>
      <c r="G219" s="287"/>
      <c r="H219" s="287"/>
      <c r="I219" s="287"/>
      <c r="J219" s="287"/>
    </row>
    <row r="220" spans="2:10">
      <c r="B220" s="31"/>
      <c r="C220" s="287"/>
      <c r="D220" s="288"/>
      <c r="E220" s="289"/>
      <c r="F220" s="287"/>
      <c r="G220" s="287"/>
      <c r="H220" s="287"/>
      <c r="I220" s="287"/>
      <c r="J220" s="287"/>
    </row>
    <row r="221" spans="2:10">
      <c r="B221" s="31"/>
      <c r="C221" s="287"/>
      <c r="D221" s="288"/>
      <c r="E221" s="289"/>
      <c r="F221" s="287"/>
      <c r="G221" s="287"/>
      <c r="H221" s="287"/>
      <c r="I221" s="287"/>
      <c r="J221" s="287"/>
    </row>
    <row r="222" spans="2:10">
      <c r="B222" s="31"/>
      <c r="C222" s="287"/>
      <c r="D222" s="288"/>
      <c r="E222" s="289"/>
      <c r="F222" s="287"/>
      <c r="G222" s="287"/>
      <c r="H222" s="287"/>
      <c r="I222" s="287"/>
      <c r="J222" s="287"/>
    </row>
    <row r="223" spans="2:10">
      <c r="B223" s="31"/>
      <c r="C223" s="287"/>
      <c r="D223" s="288"/>
      <c r="E223" s="289"/>
      <c r="F223" s="287"/>
      <c r="G223" s="287"/>
      <c r="H223" s="287"/>
      <c r="I223" s="287"/>
      <c r="J223" s="287"/>
    </row>
    <row r="224" spans="2:10">
      <c r="B224" s="31"/>
      <c r="C224" s="287"/>
      <c r="D224" s="288"/>
      <c r="E224" s="289"/>
      <c r="F224" s="287"/>
      <c r="G224" s="287"/>
      <c r="H224" s="287"/>
      <c r="I224" s="287"/>
      <c r="J224" s="287"/>
    </row>
    <row r="225" spans="2:10">
      <c r="B225" s="31"/>
      <c r="C225" s="287"/>
      <c r="D225" s="288"/>
      <c r="E225" s="289"/>
      <c r="F225" s="287"/>
      <c r="G225" s="287"/>
      <c r="H225" s="287"/>
      <c r="I225" s="287"/>
      <c r="J225" s="287"/>
    </row>
    <row r="226" spans="2:10">
      <c r="B226" s="31"/>
      <c r="C226" s="287"/>
      <c r="D226" s="288"/>
      <c r="E226" s="289"/>
      <c r="F226" s="287"/>
      <c r="G226" s="287"/>
      <c r="H226" s="287"/>
      <c r="I226" s="287"/>
      <c r="J226" s="287"/>
    </row>
    <row r="227" spans="2:10">
      <c r="B227" s="31"/>
      <c r="C227" s="287"/>
      <c r="D227" s="288"/>
      <c r="E227" s="289"/>
      <c r="F227" s="287"/>
      <c r="G227" s="287"/>
      <c r="H227" s="287"/>
      <c r="I227" s="287"/>
      <c r="J227" s="287"/>
    </row>
    <row r="228" spans="2:10">
      <c r="B228" s="31"/>
      <c r="C228" s="287"/>
      <c r="D228" s="288"/>
      <c r="E228" s="289"/>
      <c r="F228" s="287"/>
      <c r="G228" s="287"/>
      <c r="H228" s="287"/>
      <c r="I228" s="287"/>
      <c r="J228" s="287"/>
    </row>
    <row r="229" spans="2:10">
      <c r="B229" s="31"/>
      <c r="C229" s="287"/>
      <c r="D229" s="288"/>
      <c r="E229" s="289"/>
      <c r="F229" s="287"/>
      <c r="G229" s="287"/>
      <c r="H229" s="287"/>
      <c r="I229" s="287"/>
      <c r="J229" s="287"/>
    </row>
    <row r="230" spans="2:10">
      <c r="B230" s="31"/>
      <c r="C230" s="287"/>
      <c r="D230" s="288"/>
      <c r="E230" s="289"/>
      <c r="F230" s="287"/>
      <c r="G230" s="287"/>
      <c r="H230" s="287"/>
      <c r="I230" s="287"/>
      <c r="J230" s="287"/>
    </row>
    <row r="231" spans="2:10">
      <c r="B231" s="31"/>
      <c r="C231" s="287"/>
      <c r="D231" s="288"/>
      <c r="E231" s="289"/>
      <c r="F231" s="287"/>
      <c r="G231" s="287"/>
      <c r="H231" s="287"/>
      <c r="I231" s="287"/>
      <c r="J231" s="287"/>
    </row>
    <row r="232" spans="2:10">
      <c r="B232" s="31"/>
      <c r="C232" s="287"/>
      <c r="D232" s="288"/>
      <c r="E232" s="289"/>
      <c r="F232" s="287"/>
      <c r="G232" s="287"/>
      <c r="H232" s="287"/>
      <c r="I232" s="287"/>
      <c r="J232" s="287"/>
    </row>
    <row r="233" spans="2:10">
      <c r="B233" s="31"/>
      <c r="C233" s="287"/>
      <c r="D233" s="288"/>
      <c r="E233" s="289"/>
      <c r="F233" s="287"/>
      <c r="G233" s="287"/>
      <c r="H233" s="287"/>
      <c r="I233" s="287"/>
      <c r="J233" s="287"/>
    </row>
    <row r="234" spans="2:10">
      <c r="B234" s="31"/>
      <c r="C234" s="287"/>
      <c r="D234" s="288"/>
      <c r="E234" s="289"/>
      <c r="F234" s="287"/>
      <c r="G234" s="287"/>
      <c r="H234" s="287"/>
      <c r="I234" s="287"/>
      <c r="J234" s="287"/>
    </row>
    <row r="235" spans="2:10">
      <c r="B235" s="31"/>
      <c r="C235" s="287"/>
      <c r="D235" s="288"/>
      <c r="E235" s="289"/>
      <c r="F235" s="287"/>
      <c r="G235" s="287"/>
      <c r="H235" s="287"/>
      <c r="I235" s="287"/>
      <c r="J235" s="287"/>
    </row>
    <row r="236" spans="2:10">
      <c r="B236" s="31"/>
      <c r="C236" s="287"/>
      <c r="D236" s="288"/>
      <c r="E236" s="289"/>
      <c r="F236" s="287"/>
      <c r="G236" s="287"/>
      <c r="H236" s="287"/>
      <c r="I236" s="287"/>
      <c r="J236" s="287"/>
    </row>
    <row r="237" spans="2:10">
      <c r="B237" s="31"/>
      <c r="C237" s="287"/>
      <c r="D237" s="288"/>
      <c r="E237" s="289"/>
      <c r="F237" s="287"/>
      <c r="G237" s="287"/>
      <c r="H237" s="287"/>
      <c r="I237" s="287"/>
      <c r="J237" s="287"/>
    </row>
    <row r="238" spans="2:10">
      <c r="B238" s="31"/>
      <c r="C238" s="287"/>
      <c r="D238" s="288"/>
      <c r="E238" s="289"/>
      <c r="F238" s="287"/>
      <c r="G238" s="287"/>
      <c r="H238" s="287"/>
      <c r="I238" s="287"/>
      <c r="J238" s="287"/>
    </row>
    <row r="239" spans="2:10">
      <c r="B239" s="31"/>
      <c r="C239" s="287"/>
      <c r="D239" s="288"/>
      <c r="E239" s="289"/>
      <c r="F239" s="287"/>
      <c r="G239" s="287"/>
      <c r="H239" s="287"/>
      <c r="I239" s="287"/>
      <c r="J239" s="287"/>
    </row>
    <row r="240" spans="2:10">
      <c r="B240" s="31"/>
      <c r="C240" s="287"/>
      <c r="D240" s="288"/>
      <c r="E240" s="289"/>
      <c r="F240" s="287"/>
      <c r="G240" s="287"/>
      <c r="H240" s="287"/>
      <c r="I240" s="287"/>
      <c r="J240" s="287"/>
    </row>
    <row r="241" spans="2:10">
      <c r="B241" s="31"/>
      <c r="C241" s="287"/>
      <c r="D241" s="288"/>
      <c r="E241" s="289"/>
      <c r="F241" s="287"/>
      <c r="G241" s="287"/>
      <c r="H241" s="287"/>
      <c r="I241" s="287"/>
      <c r="J241" s="287"/>
    </row>
    <row r="242" spans="2:10">
      <c r="B242" s="31"/>
      <c r="C242" s="287"/>
      <c r="D242" s="288"/>
      <c r="E242" s="289"/>
      <c r="F242" s="287"/>
      <c r="G242" s="287"/>
      <c r="H242" s="287"/>
      <c r="I242" s="287"/>
      <c r="J242" s="287"/>
    </row>
    <row r="243" spans="2:10">
      <c r="B243" s="31"/>
      <c r="C243" s="287"/>
      <c r="D243" s="288"/>
      <c r="E243" s="289"/>
      <c r="F243" s="287"/>
      <c r="G243" s="287"/>
      <c r="H243" s="287"/>
      <c r="I243" s="287"/>
      <c r="J243" s="287"/>
    </row>
    <row r="244" spans="2:10">
      <c r="B244" s="31"/>
      <c r="C244" s="287"/>
      <c r="D244" s="288"/>
      <c r="E244" s="289"/>
      <c r="F244" s="287"/>
      <c r="G244" s="287"/>
      <c r="H244" s="287"/>
      <c r="I244" s="287"/>
      <c r="J244" s="287"/>
    </row>
    <row r="245" spans="2:10">
      <c r="B245" s="31"/>
      <c r="C245" s="287"/>
      <c r="D245" s="288"/>
      <c r="E245" s="289"/>
      <c r="F245" s="287"/>
      <c r="G245" s="287"/>
      <c r="H245" s="287"/>
      <c r="I245" s="287"/>
      <c r="J245" s="287"/>
    </row>
    <row r="246" spans="2:10">
      <c r="B246" s="31"/>
      <c r="C246" s="287"/>
      <c r="D246" s="288"/>
      <c r="E246" s="289"/>
      <c r="F246" s="287"/>
      <c r="G246" s="287"/>
      <c r="H246" s="287"/>
      <c r="I246" s="287"/>
      <c r="J246" s="287"/>
    </row>
    <row r="247" spans="2:10">
      <c r="B247" s="31"/>
      <c r="C247" s="287"/>
      <c r="D247" s="288"/>
      <c r="E247" s="289"/>
      <c r="F247" s="287"/>
      <c r="G247" s="287"/>
      <c r="H247" s="287"/>
      <c r="I247" s="287"/>
      <c r="J247" s="287"/>
    </row>
    <row r="248" spans="2:10">
      <c r="B248" s="31"/>
      <c r="C248" s="287"/>
      <c r="D248" s="288"/>
      <c r="E248" s="289"/>
      <c r="F248" s="287"/>
      <c r="G248" s="287"/>
      <c r="H248" s="287"/>
      <c r="I248" s="287"/>
      <c r="J248" s="287"/>
    </row>
    <row r="249" spans="2:10">
      <c r="B249" s="31"/>
      <c r="C249" s="287"/>
      <c r="D249" s="288"/>
      <c r="E249" s="289"/>
      <c r="F249" s="287"/>
      <c r="G249" s="287"/>
      <c r="H249" s="287"/>
      <c r="I249" s="287"/>
      <c r="J249" s="287"/>
    </row>
    <row r="250" spans="2:10">
      <c r="B250" s="31"/>
      <c r="C250" s="287"/>
      <c r="D250" s="288"/>
      <c r="E250" s="289"/>
      <c r="F250" s="287"/>
      <c r="G250" s="287"/>
      <c r="H250" s="287"/>
      <c r="I250" s="287"/>
      <c r="J250" s="287"/>
    </row>
    <row r="251" spans="2:10">
      <c r="B251" s="31"/>
      <c r="C251" s="287"/>
      <c r="D251" s="288"/>
      <c r="E251" s="289"/>
      <c r="F251" s="287"/>
      <c r="G251" s="287"/>
      <c r="H251" s="287"/>
      <c r="I251" s="287"/>
      <c r="J251" s="287"/>
    </row>
    <row r="252" spans="2:10">
      <c r="B252" s="31"/>
      <c r="C252" s="287"/>
      <c r="D252" s="288"/>
      <c r="E252" s="289"/>
      <c r="F252" s="287"/>
      <c r="G252" s="287"/>
      <c r="H252" s="287"/>
      <c r="I252" s="287"/>
      <c r="J252" s="287"/>
    </row>
    <row r="253" spans="2:10">
      <c r="B253" s="31"/>
      <c r="C253" s="287"/>
      <c r="D253" s="288"/>
      <c r="E253" s="289"/>
      <c r="F253" s="287"/>
      <c r="G253" s="287"/>
      <c r="H253" s="287"/>
      <c r="I253" s="287"/>
      <c r="J253" s="287"/>
    </row>
    <row r="254" spans="2:10">
      <c r="B254" s="31"/>
      <c r="C254" s="287"/>
      <c r="D254" s="288"/>
      <c r="E254" s="289"/>
      <c r="F254" s="287"/>
      <c r="G254" s="287"/>
      <c r="H254" s="287"/>
      <c r="I254" s="287"/>
      <c r="J254" s="287"/>
    </row>
    <row r="255" spans="2:10">
      <c r="B255" s="31"/>
      <c r="C255" s="287"/>
      <c r="D255" s="288"/>
      <c r="E255" s="289"/>
      <c r="F255" s="287"/>
      <c r="G255" s="287"/>
      <c r="H255" s="287"/>
      <c r="I255" s="287"/>
      <c r="J255" s="287"/>
    </row>
    <row r="256" spans="2:10">
      <c r="B256" s="31"/>
      <c r="C256" s="287"/>
      <c r="D256" s="288"/>
      <c r="E256" s="289"/>
      <c r="F256" s="287"/>
      <c r="G256" s="287"/>
      <c r="H256" s="287"/>
      <c r="I256" s="287"/>
      <c r="J256" s="287"/>
    </row>
    <row r="257" spans="2:10">
      <c r="B257" s="31"/>
      <c r="C257" s="287"/>
      <c r="D257" s="288"/>
      <c r="E257" s="289"/>
      <c r="F257" s="287"/>
      <c r="G257" s="287"/>
      <c r="H257" s="287"/>
      <c r="I257" s="287"/>
      <c r="J257" s="287"/>
    </row>
    <row r="258" spans="2:10">
      <c r="B258" s="31"/>
      <c r="C258" s="287"/>
      <c r="D258" s="288"/>
      <c r="E258" s="289"/>
      <c r="F258" s="287"/>
      <c r="G258" s="287"/>
      <c r="H258" s="287"/>
      <c r="I258" s="287"/>
      <c r="J258" s="287"/>
    </row>
    <row r="259" spans="2:10">
      <c r="B259" s="31"/>
      <c r="C259" s="287"/>
      <c r="D259" s="288"/>
      <c r="E259" s="289"/>
      <c r="F259" s="287"/>
      <c r="G259" s="287"/>
      <c r="H259" s="287"/>
      <c r="I259" s="287"/>
      <c r="J259" s="287"/>
    </row>
    <row r="260" spans="2:10">
      <c r="B260" s="31"/>
      <c r="C260" s="287"/>
      <c r="D260" s="288"/>
      <c r="E260" s="289"/>
      <c r="F260" s="287"/>
      <c r="G260" s="287"/>
      <c r="H260" s="287"/>
      <c r="I260" s="287"/>
      <c r="J260" s="287"/>
    </row>
    <row r="261" spans="2:10">
      <c r="B261" s="31"/>
      <c r="C261" s="287"/>
      <c r="D261" s="288"/>
      <c r="E261" s="289"/>
      <c r="F261" s="287"/>
      <c r="G261" s="287"/>
      <c r="H261" s="287"/>
      <c r="I261" s="287"/>
      <c r="J261" s="287"/>
    </row>
    <row r="262" spans="2:10">
      <c r="B262" s="31"/>
      <c r="C262" s="287"/>
      <c r="D262" s="288"/>
      <c r="E262" s="289"/>
      <c r="F262" s="287"/>
      <c r="G262" s="287"/>
      <c r="H262" s="287"/>
      <c r="I262" s="287"/>
      <c r="J262" s="287"/>
    </row>
    <row r="263" spans="2:10">
      <c r="B263" s="31"/>
      <c r="C263" s="287"/>
      <c r="D263" s="288"/>
      <c r="E263" s="289"/>
      <c r="F263" s="287"/>
      <c r="G263" s="287"/>
      <c r="H263" s="287"/>
      <c r="I263" s="287"/>
      <c r="J263" s="287"/>
    </row>
    <row r="264" spans="2:10">
      <c r="B264" s="31"/>
      <c r="C264" s="287"/>
      <c r="D264" s="288"/>
      <c r="E264" s="289"/>
      <c r="F264" s="287"/>
      <c r="G264" s="287"/>
      <c r="H264" s="287"/>
      <c r="I264" s="287"/>
      <c r="J264" s="287"/>
    </row>
    <row r="265" spans="2:10">
      <c r="B265" s="31"/>
      <c r="C265" s="287"/>
      <c r="D265" s="288"/>
      <c r="E265" s="289"/>
      <c r="F265" s="287"/>
      <c r="G265" s="287"/>
      <c r="H265" s="287"/>
      <c r="I265" s="287"/>
      <c r="J265" s="287"/>
    </row>
    <row r="266" spans="2:10">
      <c r="B266" s="31"/>
      <c r="C266" s="287"/>
      <c r="D266" s="288"/>
      <c r="E266" s="289"/>
      <c r="F266" s="287"/>
      <c r="G266" s="287"/>
      <c r="H266" s="287"/>
      <c r="I266" s="287"/>
      <c r="J266" s="287"/>
    </row>
    <row r="267" spans="2:10">
      <c r="B267" s="31"/>
      <c r="C267" s="287"/>
      <c r="D267" s="288"/>
      <c r="E267" s="289"/>
      <c r="F267" s="287"/>
      <c r="G267" s="287"/>
      <c r="H267" s="287"/>
      <c r="I267" s="287"/>
      <c r="J267" s="287"/>
    </row>
    <row r="268" spans="2:10">
      <c r="B268" s="31"/>
      <c r="C268" s="287"/>
      <c r="D268" s="288"/>
      <c r="E268" s="289"/>
      <c r="F268" s="287"/>
      <c r="G268" s="287"/>
      <c r="H268" s="287"/>
      <c r="I268" s="287"/>
      <c r="J268" s="287"/>
    </row>
    <row r="269" spans="2:10">
      <c r="B269" s="31"/>
      <c r="C269" s="287"/>
      <c r="D269" s="288"/>
      <c r="E269" s="289"/>
      <c r="F269" s="287"/>
      <c r="G269" s="287"/>
      <c r="H269" s="287"/>
      <c r="I269" s="287"/>
      <c r="J269" s="287"/>
    </row>
    <row r="270" spans="2:10">
      <c r="B270" s="31"/>
      <c r="C270" s="287"/>
      <c r="D270" s="288"/>
      <c r="E270" s="289"/>
      <c r="F270" s="287"/>
      <c r="G270" s="287"/>
      <c r="H270" s="287"/>
      <c r="I270" s="287"/>
      <c r="J270" s="287"/>
    </row>
    <row r="271" spans="2:10">
      <c r="B271" s="31"/>
      <c r="C271" s="287"/>
      <c r="D271" s="288"/>
      <c r="E271" s="289"/>
      <c r="F271" s="287"/>
      <c r="G271" s="287"/>
      <c r="H271" s="287"/>
      <c r="I271" s="287"/>
      <c r="J271" s="287"/>
    </row>
    <row r="272" spans="2:10">
      <c r="B272" s="31"/>
      <c r="C272" s="287"/>
      <c r="D272" s="288"/>
      <c r="E272" s="289"/>
      <c r="F272" s="287"/>
      <c r="G272" s="287"/>
      <c r="H272" s="287"/>
      <c r="I272" s="287"/>
      <c r="J272" s="287"/>
    </row>
    <row r="273" spans="2:10">
      <c r="B273" s="31"/>
      <c r="C273" s="287"/>
      <c r="D273" s="288"/>
      <c r="E273" s="289"/>
      <c r="F273" s="287"/>
      <c r="G273" s="287"/>
      <c r="H273" s="287"/>
      <c r="I273" s="287"/>
      <c r="J273" s="287"/>
    </row>
    <row r="274" spans="2:10">
      <c r="B274" s="31"/>
      <c r="C274" s="287"/>
      <c r="D274" s="288"/>
      <c r="E274" s="289"/>
      <c r="F274" s="287"/>
      <c r="G274" s="287"/>
      <c r="H274" s="287"/>
      <c r="I274" s="287"/>
      <c r="J274" s="287"/>
    </row>
    <row r="275" spans="2:10">
      <c r="B275" s="31"/>
      <c r="C275" s="287"/>
      <c r="D275" s="288"/>
      <c r="E275" s="289"/>
      <c r="F275" s="287"/>
      <c r="G275" s="287"/>
      <c r="H275" s="287"/>
      <c r="I275" s="287"/>
      <c r="J275" s="287"/>
    </row>
    <row r="276" spans="2:10">
      <c r="B276" s="31"/>
      <c r="C276" s="287"/>
      <c r="D276" s="288"/>
      <c r="E276" s="289"/>
      <c r="F276" s="287"/>
      <c r="G276" s="287"/>
      <c r="H276" s="287"/>
      <c r="I276" s="287"/>
      <c r="J276" s="287"/>
    </row>
    <row r="277" spans="2:10">
      <c r="B277" s="31"/>
      <c r="C277" s="287"/>
      <c r="D277" s="288"/>
      <c r="E277" s="289"/>
      <c r="F277" s="287"/>
      <c r="G277" s="287"/>
      <c r="H277" s="287"/>
      <c r="I277" s="287"/>
      <c r="J277" s="287"/>
    </row>
    <row r="278" spans="2:10">
      <c r="B278" s="31"/>
      <c r="C278" s="287"/>
      <c r="D278" s="288"/>
      <c r="E278" s="289"/>
      <c r="F278" s="287"/>
      <c r="G278" s="287"/>
      <c r="H278" s="287"/>
      <c r="I278" s="287"/>
      <c r="J278" s="287"/>
    </row>
    <row r="279" spans="2:10">
      <c r="B279" s="31"/>
      <c r="C279" s="287"/>
      <c r="D279" s="288"/>
      <c r="E279" s="289"/>
      <c r="F279" s="287"/>
      <c r="G279" s="287"/>
      <c r="H279" s="287"/>
      <c r="I279" s="287"/>
      <c r="J279" s="287"/>
    </row>
    <row r="280" spans="2:10">
      <c r="B280" s="31"/>
      <c r="C280" s="287"/>
      <c r="D280" s="288"/>
      <c r="E280" s="289"/>
      <c r="F280" s="287"/>
      <c r="G280" s="287"/>
      <c r="H280" s="287"/>
      <c r="I280" s="287"/>
      <c r="J280" s="287"/>
    </row>
    <row r="281" spans="2:10">
      <c r="B281" s="31"/>
      <c r="C281" s="287"/>
      <c r="D281" s="288"/>
      <c r="E281" s="289"/>
      <c r="F281" s="287"/>
      <c r="G281" s="287"/>
      <c r="H281" s="287"/>
      <c r="I281" s="287"/>
      <c r="J281" s="287"/>
    </row>
    <row r="282" spans="2:10">
      <c r="B282" s="31"/>
      <c r="C282" s="287"/>
      <c r="D282" s="288"/>
      <c r="E282" s="289"/>
      <c r="F282" s="287"/>
      <c r="G282" s="287"/>
      <c r="H282" s="287"/>
      <c r="I282" s="287"/>
      <c r="J282" s="287"/>
    </row>
    <row r="283" spans="2:10">
      <c r="B283" s="31"/>
      <c r="C283" s="287"/>
      <c r="D283" s="288"/>
      <c r="E283" s="289"/>
      <c r="F283" s="287"/>
      <c r="G283" s="287"/>
      <c r="H283" s="287"/>
      <c r="I283" s="287"/>
      <c r="J283" s="287"/>
    </row>
    <row r="284" spans="2:10">
      <c r="B284" s="31"/>
      <c r="C284" s="287"/>
      <c r="D284" s="288"/>
      <c r="E284" s="289"/>
      <c r="F284" s="287"/>
      <c r="G284" s="287"/>
      <c r="H284" s="287"/>
      <c r="I284" s="287"/>
      <c r="J284" s="287"/>
    </row>
    <row r="285" spans="2:10">
      <c r="B285" s="31"/>
      <c r="C285" s="287"/>
      <c r="D285" s="288"/>
      <c r="E285" s="289"/>
      <c r="F285" s="287"/>
      <c r="G285" s="287"/>
      <c r="H285" s="287"/>
      <c r="I285" s="287"/>
      <c r="J285" s="287"/>
    </row>
    <row r="286" spans="2:10">
      <c r="B286" s="31"/>
      <c r="C286" s="287"/>
      <c r="D286" s="288"/>
      <c r="E286" s="289"/>
      <c r="F286" s="287"/>
      <c r="G286" s="287"/>
      <c r="H286" s="287"/>
      <c r="I286" s="287"/>
      <c r="J286" s="287"/>
    </row>
    <row r="287" spans="2:10">
      <c r="B287" s="31"/>
      <c r="C287" s="287"/>
      <c r="D287" s="288"/>
      <c r="E287" s="289"/>
      <c r="F287" s="287"/>
      <c r="G287" s="287"/>
      <c r="H287" s="287"/>
      <c r="I287" s="287"/>
      <c r="J287" s="287"/>
    </row>
    <row r="288" spans="2:10">
      <c r="B288" s="31"/>
      <c r="C288" s="287"/>
      <c r="D288" s="288"/>
      <c r="E288" s="289"/>
      <c r="F288" s="287"/>
      <c r="G288" s="287"/>
      <c r="H288" s="287"/>
      <c r="I288" s="287"/>
      <c r="J288" s="287"/>
    </row>
    <row r="289" spans="2:10">
      <c r="B289" s="31"/>
      <c r="C289" s="287"/>
      <c r="D289" s="288"/>
      <c r="E289" s="289"/>
      <c r="F289" s="287"/>
      <c r="G289" s="287"/>
      <c r="H289" s="287"/>
      <c r="I289" s="287"/>
      <c r="J289" s="287"/>
    </row>
    <row r="290" spans="2:10">
      <c r="B290" s="31"/>
      <c r="C290" s="287"/>
      <c r="D290" s="288"/>
      <c r="E290" s="289"/>
      <c r="F290" s="287"/>
      <c r="G290" s="287"/>
      <c r="H290" s="287"/>
      <c r="I290" s="287"/>
      <c r="J290" s="287"/>
    </row>
    <row r="291" spans="2:10">
      <c r="B291" s="31"/>
      <c r="C291" s="287"/>
      <c r="D291" s="288"/>
      <c r="E291" s="289"/>
      <c r="F291" s="287"/>
      <c r="G291" s="287"/>
      <c r="H291" s="287"/>
      <c r="I291" s="287"/>
      <c r="J291" s="287"/>
    </row>
    <row r="292" spans="2:10">
      <c r="B292" s="31"/>
      <c r="C292" s="287"/>
      <c r="D292" s="288"/>
      <c r="E292" s="289"/>
      <c r="F292" s="287"/>
      <c r="G292" s="287"/>
      <c r="H292" s="287"/>
      <c r="I292" s="287"/>
      <c r="J292" s="287"/>
    </row>
    <row r="293" spans="2:10">
      <c r="B293" s="31"/>
      <c r="C293" s="287"/>
      <c r="D293" s="288"/>
      <c r="E293" s="289"/>
      <c r="F293" s="287"/>
      <c r="G293" s="287"/>
      <c r="H293" s="287"/>
      <c r="I293" s="287"/>
      <c r="J293" s="287"/>
    </row>
    <row r="294" spans="2:10">
      <c r="B294" s="31"/>
      <c r="C294" s="287"/>
      <c r="D294" s="288"/>
      <c r="E294" s="289"/>
      <c r="F294" s="287"/>
      <c r="G294" s="287"/>
      <c r="H294" s="287"/>
      <c r="I294" s="287"/>
      <c r="J294" s="287"/>
    </row>
    <row r="295" spans="2:10">
      <c r="B295" s="31"/>
      <c r="C295" s="287"/>
      <c r="D295" s="288"/>
      <c r="E295" s="289"/>
      <c r="F295" s="287"/>
      <c r="G295" s="287"/>
      <c r="H295" s="287"/>
      <c r="I295" s="287"/>
      <c r="J295" s="287"/>
    </row>
    <row r="296" spans="2:10">
      <c r="B296" s="31"/>
      <c r="C296" s="287"/>
      <c r="D296" s="288"/>
      <c r="E296" s="289"/>
      <c r="F296" s="287"/>
      <c r="G296" s="287"/>
      <c r="H296" s="287"/>
      <c r="I296" s="287"/>
      <c r="J296" s="287"/>
    </row>
    <row r="297" spans="2:10">
      <c r="B297" s="31"/>
      <c r="C297" s="287"/>
      <c r="D297" s="288"/>
      <c r="E297" s="289"/>
      <c r="F297" s="287"/>
      <c r="G297" s="287"/>
      <c r="H297" s="287"/>
      <c r="I297" s="287"/>
      <c r="J297" s="287"/>
    </row>
    <row r="298" spans="2:10">
      <c r="B298" s="31"/>
      <c r="C298" s="287"/>
      <c r="D298" s="288"/>
      <c r="E298" s="289"/>
      <c r="F298" s="287"/>
      <c r="G298" s="287"/>
      <c r="H298" s="287"/>
      <c r="I298" s="287"/>
      <c r="J298" s="287"/>
    </row>
    <row r="299" spans="2:10">
      <c r="B299" s="31"/>
      <c r="C299" s="287"/>
      <c r="D299" s="288"/>
      <c r="E299" s="289"/>
      <c r="F299" s="287"/>
      <c r="G299" s="287"/>
      <c r="H299" s="287"/>
      <c r="I299" s="287"/>
      <c r="J299" s="287"/>
    </row>
    <row r="300" spans="2:10">
      <c r="B300" s="31"/>
      <c r="C300" s="287"/>
      <c r="D300" s="288"/>
      <c r="E300" s="289"/>
      <c r="F300" s="287"/>
      <c r="G300" s="287"/>
      <c r="H300" s="287"/>
      <c r="I300" s="287"/>
      <c r="J300" s="287"/>
    </row>
    <row r="301" spans="2:10">
      <c r="B301" s="31"/>
      <c r="C301" s="287"/>
      <c r="D301" s="288"/>
      <c r="E301" s="289"/>
      <c r="F301" s="287"/>
      <c r="G301" s="287"/>
      <c r="H301" s="287"/>
      <c r="I301" s="287"/>
      <c r="J301" s="287"/>
    </row>
    <row r="302" spans="2:10">
      <c r="B302" s="31"/>
      <c r="C302" s="287"/>
      <c r="D302" s="288"/>
      <c r="E302" s="289"/>
      <c r="F302" s="287"/>
      <c r="G302" s="287"/>
      <c r="H302" s="287"/>
      <c r="I302" s="287"/>
      <c r="J302" s="287"/>
    </row>
    <row r="303" spans="2:10">
      <c r="B303" s="31"/>
      <c r="C303" s="287"/>
      <c r="D303" s="288"/>
      <c r="E303" s="289"/>
      <c r="F303" s="287"/>
      <c r="G303" s="287"/>
      <c r="H303" s="287"/>
      <c r="I303" s="287"/>
      <c r="J303" s="287"/>
    </row>
    <row r="304" spans="2:10">
      <c r="B304" s="31"/>
      <c r="C304" s="287"/>
      <c r="D304" s="288"/>
      <c r="E304" s="289"/>
      <c r="F304" s="287"/>
      <c r="G304" s="287"/>
      <c r="H304" s="287"/>
      <c r="I304" s="287"/>
      <c r="J304" s="287"/>
    </row>
    <row r="305" spans="2:10">
      <c r="B305" s="31"/>
      <c r="C305" s="287"/>
      <c r="D305" s="288"/>
      <c r="E305" s="289"/>
      <c r="F305" s="287"/>
      <c r="G305" s="287"/>
      <c r="H305" s="287"/>
      <c r="I305" s="287"/>
      <c r="J305" s="287"/>
    </row>
    <row r="306" spans="2:10">
      <c r="B306" s="31"/>
      <c r="C306" s="287"/>
      <c r="D306" s="288"/>
      <c r="E306" s="289"/>
      <c r="F306" s="287"/>
      <c r="G306" s="287"/>
      <c r="H306" s="287"/>
      <c r="I306" s="287"/>
      <c r="J306" s="287"/>
    </row>
    <row r="307" spans="2:10">
      <c r="B307" s="31"/>
      <c r="C307" s="287"/>
      <c r="D307" s="288"/>
      <c r="E307" s="289"/>
      <c r="F307" s="287"/>
      <c r="G307" s="287"/>
      <c r="H307" s="287"/>
      <c r="I307" s="287"/>
      <c r="J307" s="287"/>
    </row>
    <row r="308" spans="2:10">
      <c r="B308" s="31"/>
      <c r="C308" s="287"/>
      <c r="D308" s="288"/>
      <c r="E308" s="289"/>
      <c r="F308" s="287"/>
      <c r="G308" s="287"/>
      <c r="H308" s="287"/>
      <c r="I308" s="287"/>
      <c r="J308" s="287"/>
    </row>
    <row r="309" spans="2:10">
      <c r="B309" s="31"/>
      <c r="C309" s="287"/>
      <c r="D309" s="288"/>
      <c r="E309" s="289"/>
      <c r="F309" s="287"/>
      <c r="G309" s="287"/>
      <c r="H309" s="287"/>
      <c r="I309" s="287"/>
      <c r="J309" s="287"/>
    </row>
    <row r="310" spans="2:10">
      <c r="B310" s="31"/>
      <c r="C310" s="287"/>
      <c r="D310" s="288"/>
      <c r="E310" s="289"/>
      <c r="F310" s="287"/>
      <c r="G310" s="287"/>
      <c r="H310" s="287"/>
      <c r="I310" s="287"/>
      <c r="J310" s="287"/>
    </row>
    <row r="311" spans="2:10">
      <c r="B311" s="31"/>
      <c r="C311" s="287"/>
      <c r="D311" s="288"/>
      <c r="E311" s="289"/>
      <c r="F311" s="287"/>
      <c r="G311" s="287"/>
      <c r="H311" s="287"/>
      <c r="I311" s="287"/>
      <c r="J311" s="287"/>
    </row>
    <row r="312" spans="2:10">
      <c r="B312" s="31"/>
      <c r="C312" s="287"/>
      <c r="D312" s="288"/>
      <c r="E312" s="289"/>
      <c r="F312" s="287"/>
      <c r="G312" s="287"/>
      <c r="H312" s="287"/>
      <c r="I312" s="287"/>
      <c r="J312" s="287"/>
    </row>
    <row r="313" spans="2:10">
      <c r="B313" s="31"/>
      <c r="C313" s="287"/>
      <c r="D313" s="288"/>
      <c r="E313" s="289"/>
      <c r="F313" s="287"/>
      <c r="G313" s="287"/>
      <c r="H313" s="287"/>
      <c r="I313" s="287"/>
      <c r="J313" s="287"/>
    </row>
    <row r="314" spans="2:10">
      <c r="B314" s="31"/>
      <c r="C314" s="287"/>
      <c r="D314" s="288"/>
      <c r="E314" s="289"/>
      <c r="F314" s="287"/>
      <c r="G314" s="287"/>
      <c r="H314" s="287"/>
      <c r="I314" s="287"/>
      <c r="J314" s="287"/>
    </row>
    <row r="315" spans="2:10">
      <c r="B315" s="31"/>
      <c r="C315" s="287"/>
      <c r="D315" s="288"/>
      <c r="E315" s="289"/>
      <c r="F315" s="287"/>
      <c r="G315" s="287"/>
      <c r="H315" s="287"/>
      <c r="I315" s="287"/>
      <c r="J315" s="287"/>
    </row>
    <row r="316" spans="2:10">
      <c r="B316" s="31"/>
      <c r="C316" s="287"/>
      <c r="D316" s="288"/>
      <c r="E316" s="289"/>
      <c r="F316" s="287"/>
      <c r="G316" s="287"/>
      <c r="H316" s="287"/>
      <c r="I316" s="287"/>
      <c r="J316" s="287"/>
    </row>
    <row r="317" spans="2:10">
      <c r="B317" s="31"/>
      <c r="C317" s="287"/>
      <c r="D317" s="288"/>
      <c r="E317" s="289"/>
      <c r="F317" s="287"/>
      <c r="G317" s="287"/>
      <c r="H317" s="287"/>
      <c r="I317" s="287"/>
      <c r="J317" s="287"/>
    </row>
    <row r="318" spans="2:10">
      <c r="B318" s="31"/>
      <c r="C318" s="287"/>
      <c r="D318" s="288"/>
      <c r="E318" s="289"/>
      <c r="F318" s="287"/>
      <c r="G318" s="287"/>
      <c r="H318" s="287"/>
      <c r="I318" s="287"/>
      <c r="J318" s="287"/>
    </row>
    <row r="319" spans="2:10">
      <c r="B319" s="31"/>
      <c r="C319" s="287"/>
      <c r="D319" s="288"/>
      <c r="E319" s="289"/>
      <c r="F319" s="287"/>
      <c r="G319" s="287"/>
      <c r="H319" s="287"/>
      <c r="I319" s="287"/>
      <c r="J319" s="287"/>
    </row>
    <row r="320" spans="2:10">
      <c r="B320" s="31"/>
      <c r="C320" s="287"/>
      <c r="D320" s="288"/>
      <c r="E320" s="289"/>
      <c r="F320" s="287"/>
      <c r="G320" s="287"/>
      <c r="H320" s="287"/>
      <c r="I320" s="287"/>
      <c r="J320" s="287"/>
    </row>
    <row r="321" spans="2:10">
      <c r="B321" s="31"/>
      <c r="C321" s="287"/>
      <c r="D321" s="288"/>
      <c r="E321" s="289"/>
      <c r="F321" s="287"/>
      <c r="G321" s="287"/>
      <c r="H321" s="287"/>
      <c r="I321" s="287"/>
      <c r="J321" s="287"/>
    </row>
    <row r="322" spans="2:10">
      <c r="B322" s="31"/>
      <c r="C322" s="287"/>
      <c r="D322" s="288"/>
      <c r="E322" s="289"/>
      <c r="F322" s="287"/>
      <c r="G322" s="287"/>
      <c r="H322" s="287"/>
      <c r="I322" s="287"/>
      <c r="J322" s="287"/>
    </row>
    <row r="323" spans="2:10">
      <c r="B323" s="31"/>
      <c r="C323" s="287"/>
      <c r="D323" s="288"/>
      <c r="E323" s="289"/>
      <c r="F323" s="287"/>
      <c r="G323" s="287"/>
      <c r="H323" s="287"/>
      <c r="I323" s="287"/>
      <c r="J323" s="287"/>
    </row>
    <row r="324" spans="2:10">
      <c r="B324" s="31"/>
      <c r="C324" s="287"/>
      <c r="D324" s="288"/>
      <c r="E324" s="289"/>
      <c r="F324" s="287"/>
      <c r="G324" s="287"/>
      <c r="H324" s="287"/>
      <c r="I324" s="287"/>
      <c r="J324" s="287"/>
    </row>
    <row r="325" spans="2:10">
      <c r="B325" s="31"/>
      <c r="C325" s="287"/>
      <c r="D325" s="288"/>
      <c r="E325" s="289"/>
      <c r="F325" s="287"/>
      <c r="G325" s="287"/>
      <c r="H325" s="287"/>
      <c r="I325" s="287"/>
      <c r="J325" s="287"/>
    </row>
    <row r="326" spans="2:10">
      <c r="B326" s="31"/>
      <c r="C326" s="287"/>
      <c r="D326" s="288"/>
      <c r="E326" s="289"/>
      <c r="F326" s="287"/>
      <c r="G326" s="287"/>
      <c r="H326" s="287"/>
      <c r="I326" s="287"/>
      <c r="J326" s="287"/>
    </row>
    <row r="327" spans="2:10">
      <c r="B327" s="31"/>
      <c r="C327" s="287"/>
      <c r="D327" s="288"/>
      <c r="E327" s="289"/>
      <c r="F327" s="287"/>
      <c r="G327" s="287"/>
      <c r="H327" s="287"/>
      <c r="I327" s="287"/>
      <c r="J327" s="287"/>
    </row>
    <row r="328" spans="2:10">
      <c r="B328" s="31"/>
      <c r="C328" s="287"/>
      <c r="D328" s="288"/>
      <c r="E328" s="289"/>
      <c r="F328" s="287"/>
      <c r="G328" s="287"/>
      <c r="H328" s="287"/>
      <c r="I328" s="287"/>
      <c r="J328" s="287"/>
    </row>
    <row r="329" spans="2:10">
      <c r="B329" s="31"/>
      <c r="C329" s="287"/>
      <c r="D329" s="288"/>
      <c r="E329" s="289"/>
      <c r="F329" s="287"/>
      <c r="G329" s="287"/>
      <c r="H329" s="287"/>
      <c r="I329" s="287"/>
      <c r="J329" s="287"/>
    </row>
    <row r="330" spans="2:10">
      <c r="B330" s="31"/>
      <c r="C330" s="287"/>
      <c r="D330" s="288"/>
      <c r="E330" s="289"/>
      <c r="F330" s="287"/>
      <c r="G330" s="287"/>
      <c r="H330" s="287"/>
      <c r="I330" s="287"/>
      <c r="J330" s="287"/>
    </row>
    <row r="331" spans="2:10">
      <c r="B331" s="31"/>
      <c r="C331" s="287"/>
      <c r="D331" s="288"/>
      <c r="E331" s="289"/>
      <c r="F331" s="287"/>
      <c r="G331" s="287"/>
      <c r="H331" s="287"/>
      <c r="I331" s="287"/>
      <c r="J331" s="287"/>
    </row>
    <row r="332" spans="2:10">
      <c r="B332" s="31"/>
      <c r="C332" s="287"/>
      <c r="D332" s="288"/>
      <c r="E332" s="289"/>
      <c r="F332" s="287"/>
      <c r="G332" s="287"/>
      <c r="H332" s="287"/>
      <c r="I332" s="287"/>
      <c r="J332" s="287"/>
    </row>
    <row r="333" spans="2:10">
      <c r="B333" s="31"/>
      <c r="C333" s="287"/>
      <c r="D333" s="288"/>
      <c r="E333" s="289"/>
      <c r="F333" s="287"/>
      <c r="G333" s="287"/>
      <c r="H333" s="287"/>
      <c r="I333" s="287"/>
      <c r="J333" s="287"/>
    </row>
    <row r="334" spans="2:10">
      <c r="B334" s="31"/>
      <c r="C334" s="287"/>
      <c r="D334" s="288"/>
      <c r="E334" s="289"/>
      <c r="F334" s="287"/>
      <c r="G334" s="287"/>
      <c r="H334" s="287"/>
      <c r="I334" s="287"/>
      <c r="J334" s="287"/>
    </row>
    <row r="335" spans="2:10">
      <c r="B335" s="31"/>
      <c r="C335" s="287"/>
      <c r="D335" s="288"/>
      <c r="E335" s="289"/>
      <c r="F335" s="287"/>
      <c r="G335" s="287"/>
      <c r="H335" s="287"/>
      <c r="I335" s="287"/>
      <c r="J335" s="287"/>
    </row>
    <row r="336" spans="2:10">
      <c r="B336" s="31"/>
      <c r="C336" s="287"/>
      <c r="D336" s="288"/>
      <c r="E336" s="289"/>
      <c r="F336" s="287"/>
      <c r="G336" s="287"/>
      <c r="H336" s="287"/>
      <c r="I336" s="287"/>
      <c r="J336" s="287"/>
    </row>
    <row r="337" spans="2:10">
      <c r="B337" s="31"/>
      <c r="C337" s="287"/>
      <c r="D337" s="288"/>
      <c r="E337" s="289"/>
      <c r="F337" s="287"/>
      <c r="G337" s="287"/>
      <c r="H337" s="287"/>
      <c r="I337" s="287"/>
      <c r="J337" s="287"/>
    </row>
    <row r="338" spans="2:10">
      <c r="B338" s="31"/>
      <c r="C338" s="287"/>
      <c r="D338" s="288"/>
      <c r="E338" s="289"/>
      <c r="F338" s="287"/>
      <c r="G338" s="287"/>
      <c r="H338" s="287"/>
      <c r="I338" s="287"/>
      <c r="J338" s="287"/>
    </row>
    <row r="339" spans="2:10">
      <c r="B339" s="31"/>
      <c r="C339" s="287"/>
      <c r="D339" s="288"/>
      <c r="E339" s="289"/>
      <c r="F339" s="287"/>
      <c r="G339" s="287"/>
      <c r="H339" s="287"/>
      <c r="I339" s="287"/>
      <c r="J339" s="287"/>
    </row>
    <row r="340" spans="2:10">
      <c r="B340" s="31"/>
      <c r="C340" s="287"/>
      <c r="D340" s="288"/>
      <c r="E340" s="289"/>
      <c r="F340" s="287"/>
      <c r="G340" s="287"/>
      <c r="H340" s="287"/>
      <c r="I340" s="287"/>
      <c r="J340" s="287"/>
    </row>
    <row r="341" spans="2:10">
      <c r="B341" s="31"/>
      <c r="C341" s="287"/>
      <c r="D341" s="288"/>
      <c r="E341" s="289"/>
      <c r="F341" s="287"/>
      <c r="G341" s="287"/>
      <c r="H341" s="287"/>
      <c r="I341" s="287"/>
      <c r="J341" s="287"/>
    </row>
    <row r="342" spans="2:10">
      <c r="B342" s="31"/>
      <c r="C342" s="287"/>
      <c r="D342" s="288"/>
      <c r="E342" s="289"/>
      <c r="F342" s="287"/>
      <c r="G342" s="287"/>
      <c r="H342" s="287"/>
      <c r="I342" s="287"/>
      <c r="J342" s="287"/>
    </row>
    <row r="343" spans="2:10">
      <c r="B343" s="31"/>
      <c r="C343" s="287"/>
      <c r="D343" s="288"/>
      <c r="E343" s="289"/>
      <c r="F343" s="287"/>
      <c r="G343" s="287"/>
      <c r="H343" s="287"/>
      <c r="I343" s="287"/>
      <c r="J343" s="287"/>
    </row>
    <row r="344" spans="2:10">
      <c r="B344" s="31"/>
      <c r="C344" s="287"/>
      <c r="D344" s="288"/>
      <c r="E344" s="289"/>
      <c r="F344" s="287"/>
      <c r="G344" s="287"/>
      <c r="H344" s="287"/>
      <c r="I344" s="287"/>
      <c r="J344" s="287"/>
    </row>
    <row r="345" spans="2:10">
      <c r="B345" s="31"/>
      <c r="C345" s="287"/>
      <c r="D345" s="288"/>
      <c r="E345" s="289"/>
      <c r="F345" s="287"/>
      <c r="G345" s="287"/>
      <c r="H345" s="287"/>
      <c r="I345" s="287"/>
      <c r="J345" s="287"/>
    </row>
    <row r="346" spans="2:10">
      <c r="B346" s="31"/>
      <c r="C346" s="287"/>
      <c r="D346" s="288"/>
      <c r="E346" s="289"/>
      <c r="F346" s="287"/>
      <c r="G346" s="287"/>
      <c r="H346" s="287"/>
      <c r="I346" s="287"/>
      <c r="J346" s="287"/>
    </row>
    <row r="347" spans="2:10">
      <c r="B347" s="31"/>
      <c r="C347" s="287"/>
      <c r="D347" s="288"/>
      <c r="E347" s="289"/>
      <c r="F347" s="287"/>
      <c r="G347" s="287"/>
      <c r="H347" s="287"/>
      <c r="I347" s="287"/>
      <c r="J347" s="287"/>
    </row>
    <row r="348" spans="2:10">
      <c r="B348" s="31"/>
      <c r="C348" s="287"/>
      <c r="D348" s="288"/>
      <c r="E348" s="289"/>
      <c r="F348" s="287"/>
      <c r="G348" s="287"/>
      <c r="H348" s="287"/>
      <c r="I348" s="287"/>
      <c r="J348" s="287"/>
    </row>
    <row r="349" spans="2:10">
      <c r="B349" s="31"/>
      <c r="C349" s="287"/>
      <c r="D349" s="288"/>
      <c r="E349" s="289"/>
      <c r="F349" s="287"/>
      <c r="G349" s="287"/>
      <c r="H349" s="287"/>
      <c r="I349" s="287"/>
      <c r="J349" s="287"/>
    </row>
    <row r="350" spans="2:10">
      <c r="B350" s="31"/>
      <c r="C350" s="287"/>
      <c r="D350" s="288"/>
      <c r="E350" s="289"/>
      <c r="F350" s="287"/>
      <c r="G350" s="287"/>
      <c r="H350" s="287"/>
      <c r="I350" s="287"/>
      <c r="J350" s="287"/>
    </row>
    <row r="351" spans="2:10">
      <c r="B351" s="31"/>
      <c r="C351" s="287"/>
      <c r="D351" s="288"/>
      <c r="E351" s="289"/>
      <c r="F351" s="287"/>
      <c r="G351" s="287"/>
      <c r="H351" s="287"/>
      <c r="I351" s="287"/>
      <c r="J351" s="287"/>
    </row>
    <row r="352" spans="2:10">
      <c r="B352" s="31"/>
      <c r="C352" s="287"/>
      <c r="D352" s="288"/>
      <c r="E352" s="289"/>
      <c r="F352" s="287"/>
      <c r="G352" s="287"/>
      <c r="H352" s="287"/>
      <c r="I352" s="287"/>
      <c r="J352" s="287"/>
    </row>
    <row r="353" spans="2:10">
      <c r="B353" s="31"/>
      <c r="C353" s="287"/>
      <c r="D353" s="288"/>
      <c r="E353" s="289"/>
      <c r="F353" s="287"/>
      <c r="G353" s="287"/>
      <c r="H353" s="287"/>
      <c r="I353" s="287"/>
      <c r="J353" s="287"/>
    </row>
    <row r="354" spans="2:10">
      <c r="B354" s="31"/>
      <c r="C354" s="287"/>
      <c r="D354" s="288"/>
      <c r="E354" s="289"/>
      <c r="F354" s="287"/>
      <c r="G354" s="287"/>
      <c r="H354" s="287"/>
      <c r="I354" s="287"/>
      <c r="J354" s="287"/>
    </row>
    <row r="355" spans="2:10">
      <c r="B355" s="31"/>
      <c r="C355" s="287"/>
      <c r="D355" s="288"/>
      <c r="E355" s="289"/>
      <c r="F355" s="287"/>
      <c r="G355" s="287"/>
      <c r="H355" s="287"/>
      <c r="I355" s="287"/>
      <c r="J355" s="287"/>
    </row>
    <row r="356" spans="2:10">
      <c r="B356" s="31"/>
      <c r="C356" s="287"/>
      <c r="D356" s="288"/>
      <c r="E356" s="289"/>
      <c r="F356" s="287"/>
      <c r="G356" s="287"/>
      <c r="H356" s="287"/>
      <c r="I356" s="287"/>
      <c r="J356" s="287"/>
    </row>
    <row r="357" spans="2:10">
      <c r="B357" s="31"/>
      <c r="C357" s="287"/>
      <c r="D357" s="288"/>
      <c r="E357" s="289"/>
      <c r="F357" s="287"/>
      <c r="G357" s="287"/>
      <c r="H357" s="287"/>
      <c r="I357" s="287"/>
      <c r="J357" s="287"/>
    </row>
    <row r="358" spans="2:10">
      <c r="B358" s="31"/>
      <c r="C358" s="287"/>
      <c r="D358" s="288"/>
      <c r="E358" s="289"/>
      <c r="F358" s="287"/>
      <c r="G358" s="287"/>
      <c r="H358" s="287"/>
      <c r="I358" s="287"/>
      <c r="J358" s="287"/>
    </row>
    <row r="359" spans="2:10">
      <c r="B359" s="31"/>
      <c r="C359" s="287"/>
      <c r="D359" s="288"/>
      <c r="E359" s="289"/>
      <c r="F359" s="287"/>
      <c r="G359" s="287"/>
      <c r="H359" s="287"/>
      <c r="I359" s="287"/>
      <c r="J359" s="287"/>
    </row>
    <row r="360" spans="2:10">
      <c r="B360" s="31"/>
      <c r="C360" s="287"/>
      <c r="D360" s="288"/>
      <c r="E360" s="289"/>
      <c r="F360" s="287"/>
      <c r="G360" s="287"/>
      <c r="H360" s="287"/>
      <c r="I360" s="287"/>
      <c r="J360" s="287"/>
    </row>
    <row r="361" spans="2:10">
      <c r="B361" s="31"/>
      <c r="C361" s="287"/>
      <c r="D361" s="288"/>
      <c r="E361" s="289"/>
      <c r="F361" s="287"/>
      <c r="G361" s="287"/>
      <c r="H361" s="287"/>
      <c r="I361" s="287"/>
      <c r="J361" s="287"/>
    </row>
    <row r="362" spans="2:10">
      <c r="B362" s="31"/>
      <c r="C362" s="287"/>
      <c r="D362" s="288"/>
      <c r="E362" s="289"/>
      <c r="F362" s="287"/>
      <c r="G362" s="287"/>
      <c r="H362" s="287"/>
      <c r="I362" s="287"/>
      <c r="J362" s="287"/>
    </row>
    <row r="363" spans="2:10">
      <c r="B363" s="31"/>
      <c r="C363" s="287"/>
      <c r="D363" s="288"/>
      <c r="E363" s="289"/>
      <c r="F363" s="287"/>
      <c r="G363" s="287"/>
      <c r="H363" s="287"/>
      <c r="I363" s="287"/>
      <c r="J363" s="287"/>
    </row>
    <row r="364" spans="2:10">
      <c r="B364" s="31"/>
      <c r="C364" s="287"/>
      <c r="D364" s="288"/>
      <c r="E364" s="289"/>
      <c r="F364" s="287"/>
      <c r="G364" s="287"/>
      <c r="H364" s="287"/>
      <c r="I364" s="287"/>
      <c r="J364" s="287"/>
    </row>
    <row r="365" spans="2:10">
      <c r="B365" s="31"/>
      <c r="C365" s="287"/>
      <c r="D365" s="288"/>
      <c r="E365" s="289"/>
      <c r="F365" s="287"/>
      <c r="G365" s="287"/>
      <c r="H365" s="287"/>
      <c r="I365" s="287"/>
      <c r="J365" s="287"/>
    </row>
    <row r="366" spans="2:10">
      <c r="B366" s="31"/>
      <c r="C366" s="287"/>
      <c r="D366" s="288"/>
      <c r="E366" s="289"/>
      <c r="F366" s="287"/>
      <c r="G366" s="287"/>
      <c r="H366" s="287"/>
      <c r="I366" s="287"/>
      <c r="J366" s="287"/>
    </row>
    <row r="367" spans="2:10">
      <c r="B367" s="31"/>
      <c r="C367" s="287"/>
      <c r="D367" s="288"/>
      <c r="E367" s="289"/>
      <c r="F367" s="287"/>
      <c r="G367" s="287"/>
      <c r="H367" s="287"/>
      <c r="I367" s="287"/>
      <c r="J367" s="287"/>
    </row>
    <row r="368" spans="2:10">
      <c r="B368" s="31"/>
      <c r="C368" s="287"/>
      <c r="D368" s="288"/>
      <c r="E368" s="289"/>
      <c r="F368" s="287"/>
      <c r="G368" s="287"/>
      <c r="H368" s="287"/>
      <c r="I368" s="287"/>
      <c r="J368" s="287"/>
    </row>
    <row r="369" spans="2:10">
      <c r="B369" s="31"/>
      <c r="C369" s="287"/>
      <c r="D369" s="288"/>
      <c r="E369" s="289"/>
      <c r="F369" s="287"/>
      <c r="G369" s="287"/>
      <c r="H369" s="287"/>
      <c r="I369" s="287"/>
      <c r="J369" s="287"/>
    </row>
    <row r="370" spans="2:10">
      <c r="B370" s="31"/>
      <c r="C370" s="287"/>
      <c r="D370" s="288"/>
      <c r="E370" s="289"/>
      <c r="F370" s="287"/>
      <c r="G370" s="287"/>
      <c r="H370" s="287"/>
      <c r="I370" s="287"/>
      <c r="J370" s="287"/>
    </row>
    <row r="371" spans="2:10">
      <c r="B371" s="31"/>
      <c r="C371" s="287"/>
      <c r="D371" s="288"/>
      <c r="E371" s="289"/>
      <c r="F371" s="287"/>
      <c r="G371" s="287"/>
      <c r="H371" s="287"/>
      <c r="I371" s="287"/>
      <c r="J371" s="287"/>
    </row>
    <row r="372" spans="2:10">
      <c r="B372" s="31"/>
      <c r="C372" s="287"/>
      <c r="D372" s="288"/>
      <c r="E372" s="289"/>
      <c r="F372" s="287"/>
      <c r="G372" s="287"/>
      <c r="H372" s="287"/>
      <c r="I372" s="287"/>
      <c r="J372" s="287"/>
    </row>
    <row r="373" spans="2:10">
      <c r="B373" s="31"/>
      <c r="C373" s="287"/>
      <c r="D373" s="288"/>
      <c r="E373" s="289"/>
      <c r="F373" s="287"/>
      <c r="G373" s="287"/>
      <c r="H373" s="287"/>
      <c r="I373" s="287"/>
      <c r="J373" s="287"/>
    </row>
    <row r="374" spans="2:10">
      <c r="B374" s="31"/>
      <c r="C374" s="287"/>
      <c r="D374" s="288"/>
      <c r="E374" s="289"/>
      <c r="F374" s="287"/>
      <c r="G374" s="287"/>
      <c r="H374" s="287"/>
      <c r="I374" s="287"/>
      <c r="J374" s="287"/>
    </row>
    <row r="375" spans="2:10">
      <c r="B375" s="31"/>
      <c r="C375" s="287"/>
      <c r="D375" s="288"/>
      <c r="E375" s="289"/>
      <c r="F375" s="287"/>
      <c r="G375" s="287"/>
      <c r="H375" s="287"/>
      <c r="I375" s="287"/>
      <c r="J375" s="287"/>
    </row>
    <row r="376" spans="2:10">
      <c r="B376" s="31"/>
      <c r="C376" s="287"/>
      <c r="D376" s="288"/>
      <c r="E376" s="289"/>
      <c r="F376" s="287"/>
      <c r="G376" s="287"/>
      <c r="H376" s="287"/>
      <c r="I376" s="287"/>
      <c r="J376" s="287"/>
    </row>
    <row r="377" spans="2:10">
      <c r="B377" s="31"/>
      <c r="C377" s="287"/>
      <c r="D377" s="288"/>
      <c r="E377" s="289"/>
      <c r="F377" s="287"/>
      <c r="G377" s="287"/>
      <c r="H377" s="287"/>
      <c r="I377" s="287"/>
      <c r="J377" s="287"/>
    </row>
    <row r="378" spans="2:10">
      <c r="B378" s="31"/>
      <c r="C378" s="287"/>
      <c r="D378" s="288"/>
      <c r="E378" s="289"/>
      <c r="F378" s="287"/>
      <c r="G378" s="287"/>
      <c r="H378" s="287"/>
      <c r="I378" s="287"/>
      <c r="J378" s="287"/>
    </row>
    <row r="379" spans="2:10">
      <c r="B379" s="31"/>
      <c r="C379" s="287"/>
      <c r="D379" s="288"/>
      <c r="E379" s="289"/>
      <c r="F379" s="287"/>
      <c r="G379" s="287"/>
      <c r="H379" s="287"/>
      <c r="I379" s="287"/>
      <c r="J379" s="287"/>
    </row>
    <row r="380" spans="2:10">
      <c r="B380" s="31"/>
      <c r="C380" s="287"/>
      <c r="D380" s="288"/>
      <c r="E380" s="289"/>
      <c r="F380" s="287"/>
      <c r="G380" s="287"/>
      <c r="H380" s="287"/>
      <c r="I380" s="287"/>
      <c r="J380" s="287"/>
    </row>
    <row r="381" spans="2:10">
      <c r="B381" s="31"/>
      <c r="C381" s="287"/>
      <c r="D381" s="288"/>
      <c r="E381" s="289"/>
      <c r="F381" s="287"/>
      <c r="G381" s="287"/>
      <c r="H381" s="287"/>
      <c r="I381" s="287"/>
      <c r="J381" s="287"/>
    </row>
    <row r="382" spans="2:10">
      <c r="B382" s="31"/>
      <c r="C382" s="287"/>
      <c r="D382" s="288"/>
      <c r="E382" s="289"/>
      <c r="F382" s="287"/>
      <c r="G382" s="287"/>
      <c r="H382" s="287"/>
      <c r="I382" s="287"/>
      <c r="J382" s="287"/>
    </row>
    <row r="383" spans="2:10">
      <c r="B383" s="31"/>
      <c r="C383" s="287"/>
      <c r="D383" s="288"/>
      <c r="E383" s="289"/>
      <c r="F383" s="287"/>
      <c r="G383" s="287"/>
      <c r="H383" s="287"/>
      <c r="I383" s="287"/>
      <c r="J383" s="287"/>
    </row>
    <row r="384" spans="2:10">
      <c r="B384" s="31"/>
      <c r="C384" s="287"/>
      <c r="D384" s="288"/>
      <c r="E384" s="289"/>
      <c r="F384" s="287"/>
      <c r="G384" s="287"/>
      <c r="H384" s="287"/>
      <c r="I384" s="287"/>
      <c r="J384" s="287"/>
    </row>
    <row r="385" spans="2:10">
      <c r="B385" s="31"/>
      <c r="C385" s="287"/>
      <c r="D385" s="288"/>
      <c r="E385" s="289"/>
      <c r="F385" s="287"/>
      <c r="G385" s="287"/>
      <c r="H385" s="287"/>
      <c r="I385" s="287"/>
      <c r="J385" s="287"/>
    </row>
    <row r="386" spans="2:10">
      <c r="B386" s="31"/>
      <c r="C386" s="287"/>
      <c r="D386" s="288"/>
      <c r="E386" s="289"/>
      <c r="F386" s="287"/>
      <c r="G386" s="287"/>
      <c r="H386" s="287"/>
      <c r="I386" s="287"/>
      <c r="J386" s="287"/>
    </row>
    <row r="387" spans="2:10">
      <c r="B387" s="31"/>
      <c r="C387" s="287"/>
      <c r="D387" s="288"/>
      <c r="E387" s="289"/>
      <c r="F387" s="287"/>
      <c r="G387" s="287"/>
      <c r="H387" s="287"/>
      <c r="I387" s="287"/>
      <c r="J387" s="287"/>
    </row>
    <row r="388" spans="2:10">
      <c r="B388" s="31"/>
      <c r="C388" s="287"/>
      <c r="D388" s="288"/>
      <c r="E388" s="289"/>
      <c r="F388" s="287"/>
      <c r="G388" s="287"/>
      <c r="H388" s="287"/>
      <c r="I388" s="287"/>
      <c r="J388" s="287"/>
    </row>
    <row r="389" spans="2:10">
      <c r="B389" s="31"/>
      <c r="C389" s="287"/>
      <c r="D389" s="288"/>
      <c r="E389" s="289"/>
      <c r="F389" s="287"/>
      <c r="G389" s="287"/>
      <c r="H389" s="287"/>
      <c r="I389" s="287"/>
      <c r="J389" s="287"/>
    </row>
    <row r="390" spans="2:10">
      <c r="B390" s="31"/>
      <c r="C390" s="287"/>
      <c r="D390" s="288"/>
      <c r="E390" s="289"/>
      <c r="F390" s="287"/>
      <c r="G390" s="287"/>
      <c r="H390" s="287"/>
      <c r="I390" s="287"/>
      <c r="J390" s="287"/>
    </row>
    <row r="391" spans="2:10">
      <c r="B391" s="31"/>
      <c r="C391" s="287"/>
      <c r="D391" s="288"/>
      <c r="E391" s="289"/>
      <c r="F391" s="287"/>
      <c r="G391" s="287"/>
      <c r="H391" s="287"/>
      <c r="I391" s="287"/>
      <c r="J391" s="287"/>
    </row>
    <row r="392" spans="2:10">
      <c r="B392" s="31"/>
      <c r="C392" s="287"/>
      <c r="D392" s="288"/>
      <c r="E392" s="289"/>
      <c r="F392" s="287"/>
      <c r="G392" s="287"/>
      <c r="H392" s="287"/>
      <c r="I392" s="287"/>
      <c r="J392" s="287"/>
    </row>
    <row r="393" spans="2:10">
      <c r="B393" s="31"/>
      <c r="C393" s="287"/>
      <c r="D393" s="288"/>
      <c r="E393" s="289"/>
      <c r="F393" s="287"/>
      <c r="G393" s="287"/>
      <c r="H393" s="287"/>
      <c r="I393" s="287"/>
      <c r="J393" s="287"/>
    </row>
    <row r="394" spans="2:10">
      <c r="B394" s="31"/>
      <c r="C394" s="287"/>
      <c r="D394" s="288"/>
      <c r="E394" s="289"/>
      <c r="F394" s="287"/>
      <c r="G394" s="287"/>
      <c r="H394" s="287"/>
      <c r="I394" s="287"/>
      <c r="J394" s="287"/>
    </row>
    <row r="395" spans="2:10">
      <c r="B395" s="31"/>
      <c r="C395" s="287"/>
      <c r="D395" s="288"/>
      <c r="E395" s="289"/>
      <c r="F395" s="287"/>
      <c r="G395" s="287"/>
      <c r="H395" s="287"/>
      <c r="I395" s="287"/>
      <c r="J395" s="287"/>
    </row>
    <row r="396" spans="2:10">
      <c r="B396" s="31"/>
      <c r="C396" s="287"/>
      <c r="D396" s="288"/>
      <c r="E396" s="289"/>
      <c r="F396" s="287"/>
      <c r="G396" s="287"/>
      <c r="H396" s="287"/>
      <c r="I396" s="287"/>
      <c r="J396" s="287"/>
    </row>
    <row r="397" spans="2:10">
      <c r="B397" s="31"/>
      <c r="C397" s="287"/>
      <c r="D397" s="288"/>
      <c r="E397" s="289"/>
      <c r="F397" s="287"/>
      <c r="G397" s="287"/>
      <c r="H397" s="287"/>
      <c r="I397" s="287"/>
      <c r="J397" s="287"/>
    </row>
    <row r="398" spans="2:10">
      <c r="B398" s="31"/>
      <c r="C398" s="287"/>
      <c r="D398" s="288"/>
      <c r="E398" s="289"/>
      <c r="F398" s="287"/>
      <c r="G398" s="287"/>
      <c r="H398" s="287"/>
      <c r="I398" s="287"/>
      <c r="J398" s="287"/>
    </row>
    <row r="399" spans="2:10">
      <c r="B399" s="31"/>
      <c r="C399" s="287"/>
      <c r="D399" s="288"/>
      <c r="E399" s="289"/>
      <c r="F399" s="287"/>
      <c r="G399" s="287"/>
      <c r="H399" s="287"/>
      <c r="I399" s="287"/>
      <c r="J399" s="287"/>
    </row>
    <row r="400" spans="2:10">
      <c r="B400" s="31"/>
      <c r="C400" s="287"/>
      <c r="D400" s="288"/>
      <c r="E400" s="289"/>
      <c r="F400" s="287"/>
      <c r="G400" s="287"/>
      <c r="H400" s="287"/>
      <c r="I400" s="287"/>
      <c r="J400" s="287"/>
    </row>
    <row r="401" spans="2:10">
      <c r="B401" s="31"/>
      <c r="C401" s="287"/>
      <c r="D401" s="288"/>
      <c r="E401" s="289"/>
      <c r="F401" s="287"/>
      <c r="G401" s="287"/>
      <c r="H401" s="287"/>
      <c r="I401" s="287"/>
      <c r="J401" s="287"/>
    </row>
    <row r="402" spans="2:10">
      <c r="B402" s="31"/>
      <c r="C402" s="287"/>
      <c r="D402" s="288"/>
      <c r="E402" s="289"/>
      <c r="F402" s="287"/>
      <c r="G402" s="287"/>
      <c r="H402" s="287"/>
      <c r="I402" s="287"/>
      <c r="J402" s="287"/>
    </row>
    <row r="403" spans="2:10">
      <c r="B403" s="31"/>
      <c r="C403" s="287"/>
      <c r="D403" s="288"/>
      <c r="E403" s="289"/>
      <c r="F403" s="287"/>
      <c r="G403" s="287"/>
      <c r="H403" s="287"/>
      <c r="I403" s="287"/>
      <c r="J403" s="287"/>
    </row>
    <row r="404" spans="2:10">
      <c r="B404" s="31"/>
      <c r="C404" s="287"/>
      <c r="D404" s="288"/>
      <c r="E404" s="289"/>
      <c r="F404" s="287"/>
      <c r="G404" s="287"/>
      <c r="H404" s="287"/>
      <c r="I404" s="287"/>
      <c r="J404" s="287"/>
    </row>
    <row r="405" spans="2:10">
      <c r="B405" s="31"/>
      <c r="C405" s="287"/>
      <c r="D405" s="288"/>
      <c r="E405" s="289"/>
      <c r="F405" s="287"/>
      <c r="G405" s="287"/>
      <c r="H405" s="287"/>
      <c r="I405" s="287"/>
      <c r="J405" s="287"/>
    </row>
    <row r="406" spans="2:10">
      <c r="B406" s="31"/>
      <c r="C406" s="287"/>
      <c r="D406" s="288"/>
      <c r="E406" s="289"/>
      <c r="F406" s="287"/>
      <c r="G406" s="287"/>
      <c r="H406" s="287"/>
      <c r="I406" s="287"/>
      <c r="J406" s="287"/>
    </row>
    <row r="407" spans="2:10">
      <c r="B407" s="31"/>
      <c r="C407" s="287"/>
      <c r="D407" s="288"/>
      <c r="E407" s="289"/>
      <c r="F407" s="287"/>
      <c r="G407" s="287"/>
      <c r="H407" s="287"/>
      <c r="I407" s="287"/>
      <c r="J407" s="287"/>
    </row>
    <row r="408" spans="2:10">
      <c r="B408" s="31"/>
      <c r="C408" s="287"/>
      <c r="D408" s="288"/>
      <c r="E408" s="289"/>
      <c r="F408" s="287"/>
      <c r="G408" s="287"/>
      <c r="H408" s="287"/>
      <c r="I408" s="287"/>
      <c r="J408" s="287"/>
    </row>
    <row r="409" spans="2:10">
      <c r="B409" s="31"/>
      <c r="C409" s="287"/>
      <c r="D409" s="288"/>
      <c r="E409" s="289"/>
      <c r="F409" s="287"/>
      <c r="G409" s="287"/>
      <c r="H409" s="287"/>
      <c r="I409" s="287"/>
      <c r="J409" s="287"/>
    </row>
    <row r="410" spans="2:10">
      <c r="B410" s="31"/>
      <c r="C410" s="287"/>
      <c r="D410" s="288"/>
      <c r="E410" s="289"/>
      <c r="F410" s="287"/>
      <c r="G410" s="287"/>
      <c r="H410" s="287"/>
      <c r="I410" s="287"/>
      <c r="J410" s="287"/>
    </row>
    <row r="411" spans="2:10">
      <c r="B411" s="31"/>
      <c r="C411" s="287"/>
      <c r="D411" s="288"/>
      <c r="E411" s="289"/>
      <c r="F411" s="287"/>
      <c r="G411" s="287"/>
      <c r="H411" s="287"/>
      <c r="I411" s="287"/>
      <c r="J411" s="287"/>
    </row>
    <row r="412" spans="2:10">
      <c r="B412" s="31"/>
      <c r="C412" s="287"/>
      <c r="D412" s="288"/>
      <c r="E412" s="289"/>
      <c r="F412" s="287"/>
      <c r="G412" s="287"/>
      <c r="H412" s="287"/>
      <c r="I412" s="287"/>
      <c r="J412" s="287"/>
    </row>
    <row r="413" spans="2:10">
      <c r="B413" s="31"/>
      <c r="C413" s="287"/>
      <c r="D413" s="288"/>
      <c r="E413" s="289"/>
      <c r="F413" s="287"/>
      <c r="G413" s="287"/>
      <c r="H413" s="287"/>
      <c r="I413" s="287"/>
      <c r="J413" s="287"/>
    </row>
    <row r="414" spans="2:10">
      <c r="B414" s="31"/>
      <c r="C414" s="287"/>
      <c r="D414" s="288"/>
      <c r="E414" s="289"/>
      <c r="F414" s="287"/>
      <c r="G414" s="287"/>
      <c r="H414" s="287"/>
      <c r="I414" s="287"/>
      <c r="J414" s="287"/>
    </row>
    <row r="415" spans="2:10">
      <c r="B415" s="31"/>
      <c r="C415" s="287"/>
      <c r="D415" s="288"/>
      <c r="E415" s="289"/>
      <c r="F415" s="287"/>
      <c r="G415" s="287"/>
      <c r="H415" s="287"/>
      <c r="I415" s="287"/>
      <c r="J415" s="287"/>
    </row>
    <row r="416" spans="2:10">
      <c r="B416" s="31"/>
      <c r="C416" s="287"/>
      <c r="D416" s="288"/>
      <c r="E416" s="289"/>
      <c r="F416" s="287"/>
      <c r="G416" s="287"/>
      <c r="H416" s="287"/>
      <c r="I416" s="287"/>
      <c r="J416" s="287"/>
    </row>
    <row r="417" spans="2:10">
      <c r="B417" s="31"/>
      <c r="C417" s="287"/>
      <c r="D417" s="288"/>
      <c r="E417" s="289"/>
      <c r="F417" s="287"/>
      <c r="G417" s="287"/>
      <c r="H417" s="287"/>
      <c r="I417" s="287"/>
      <c r="J417" s="287"/>
    </row>
    <row r="418" spans="2:10">
      <c r="B418" s="31"/>
      <c r="C418" s="287"/>
      <c r="D418" s="288"/>
      <c r="E418" s="289"/>
      <c r="F418" s="287"/>
      <c r="G418" s="287"/>
      <c r="H418" s="287"/>
      <c r="I418" s="287"/>
      <c r="J418" s="287"/>
    </row>
    <row r="419" spans="2:10">
      <c r="B419" s="31"/>
      <c r="C419" s="287"/>
      <c r="D419" s="288"/>
      <c r="E419" s="289"/>
      <c r="F419" s="287"/>
      <c r="G419" s="287"/>
      <c r="H419" s="287"/>
      <c r="I419" s="287"/>
      <c r="J419" s="287"/>
    </row>
    <row r="420" spans="2:10">
      <c r="B420" s="31"/>
      <c r="C420" s="287"/>
      <c r="D420" s="288"/>
      <c r="E420" s="289"/>
      <c r="F420" s="287"/>
      <c r="G420" s="287"/>
      <c r="H420" s="287"/>
      <c r="I420" s="287"/>
      <c r="J420" s="287"/>
    </row>
    <row r="421" spans="2:10">
      <c r="B421" s="31"/>
      <c r="C421" s="287"/>
      <c r="D421" s="288"/>
      <c r="E421" s="289"/>
      <c r="F421" s="287"/>
      <c r="G421" s="287"/>
      <c r="H421" s="287"/>
      <c r="I421" s="287"/>
      <c r="J421" s="287"/>
    </row>
    <row r="422" spans="2:10">
      <c r="B422" s="31"/>
      <c r="C422" s="287"/>
      <c r="D422" s="288"/>
      <c r="E422" s="289"/>
      <c r="F422" s="287"/>
      <c r="G422" s="287"/>
      <c r="H422" s="287"/>
      <c r="I422" s="287"/>
      <c r="J422" s="287"/>
    </row>
    <row r="423" spans="2:10">
      <c r="B423" s="31"/>
      <c r="C423" s="287"/>
      <c r="D423" s="288"/>
      <c r="E423" s="289"/>
      <c r="F423" s="287"/>
      <c r="G423" s="287"/>
      <c r="H423" s="287"/>
      <c r="I423" s="287"/>
      <c r="J423" s="287"/>
    </row>
    <row r="424" spans="2:10">
      <c r="B424" s="31"/>
      <c r="C424" s="287"/>
      <c r="D424" s="288"/>
      <c r="E424" s="289"/>
      <c r="F424" s="287"/>
      <c r="G424" s="287"/>
      <c r="H424" s="287"/>
      <c r="I424" s="287"/>
      <c r="J424" s="287"/>
    </row>
    <row r="425" spans="2:10">
      <c r="B425" s="31"/>
      <c r="C425" s="287"/>
      <c r="D425" s="288"/>
      <c r="E425" s="289"/>
      <c r="F425" s="287"/>
      <c r="G425" s="287"/>
      <c r="H425" s="287"/>
      <c r="I425" s="287"/>
      <c r="J425" s="287"/>
    </row>
    <row r="426" spans="2:10">
      <c r="B426" s="31"/>
      <c r="C426" s="287"/>
      <c r="D426" s="288"/>
      <c r="E426" s="289"/>
      <c r="F426" s="287"/>
      <c r="G426" s="287"/>
      <c r="H426" s="287"/>
      <c r="I426" s="287"/>
      <c r="J426" s="287"/>
    </row>
    <row r="427" spans="2:10">
      <c r="B427" s="31"/>
      <c r="C427" s="287"/>
      <c r="D427" s="288"/>
      <c r="E427" s="289"/>
      <c r="F427" s="287"/>
      <c r="G427" s="287"/>
      <c r="H427" s="287"/>
      <c r="I427" s="287"/>
      <c r="J427" s="287"/>
    </row>
    <row r="428" spans="2:10">
      <c r="B428" s="31"/>
      <c r="C428" s="287"/>
      <c r="D428" s="288"/>
      <c r="E428" s="289"/>
      <c r="F428" s="287"/>
      <c r="G428" s="287"/>
      <c r="H428" s="287"/>
      <c r="I428" s="287"/>
      <c r="J428" s="287"/>
    </row>
    <row r="429" spans="2:10">
      <c r="B429" s="31"/>
      <c r="C429" s="287"/>
      <c r="D429" s="288"/>
      <c r="E429" s="289"/>
      <c r="F429" s="287"/>
      <c r="G429" s="287"/>
      <c r="H429" s="287"/>
      <c r="I429" s="287"/>
      <c r="J429" s="287"/>
    </row>
    <row r="430" spans="2:10">
      <c r="B430" s="31"/>
      <c r="C430" s="287"/>
      <c r="D430" s="288"/>
      <c r="E430" s="289"/>
      <c r="F430" s="287"/>
      <c r="G430" s="287"/>
      <c r="H430" s="287"/>
      <c r="I430" s="287"/>
      <c r="J430" s="287"/>
    </row>
    <row r="431" spans="2:10">
      <c r="B431" s="31"/>
      <c r="C431" s="287"/>
      <c r="D431" s="288"/>
      <c r="E431" s="289"/>
      <c r="F431" s="287"/>
      <c r="G431" s="287"/>
      <c r="H431" s="287"/>
      <c r="I431" s="287"/>
      <c r="J431" s="287"/>
    </row>
    <row r="432" spans="2:10">
      <c r="B432" s="31"/>
      <c r="C432" s="287"/>
      <c r="D432" s="288"/>
      <c r="E432" s="289"/>
      <c r="F432" s="287"/>
      <c r="G432" s="287"/>
      <c r="H432" s="287"/>
      <c r="I432" s="287"/>
      <c r="J432" s="287"/>
    </row>
    <row r="433" spans="2:10">
      <c r="B433" s="31"/>
      <c r="C433" s="287"/>
      <c r="D433" s="288"/>
      <c r="E433" s="289"/>
      <c r="F433" s="287"/>
      <c r="G433" s="287"/>
      <c r="H433" s="287"/>
      <c r="I433" s="287"/>
      <c r="J433" s="287"/>
    </row>
    <row r="434" spans="2:10">
      <c r="B434" s="31"/>
      <c r="C434" s="287"/>
      <c r="D434" s="288"/>
      <c r="E434" s="289"/>
      <c r="F434" s="287"/>
      <c r="G434" s="287"/>
      <c r="H434" s="287"/>
      <c r="I434" s="287"/>
      <c r="J434" s="287"/>
    </row>
    <row r="435" spans="2:10">
      <c r="B435" s="31"/>
      <c r="C435" s="287"/>
      <c r="D435" s="288"/>
      <c r="E435" s="289"/>
      <c r="F435" s="287"/>
      <c r="G435" s="287"/>
      <c r="H435" s="287"/>
      <c r="I435" s="287"/>
      <c r="J435" s="287"/>
    </row>
    <row r="436" spans="2:10">
      <c r="B436" s="31"/>
      <c r="C436" s="287"/>
      <c r="D436" s="288"/>
      <c r="E436" s="289"/>
      <c r="F436" s="287"/>
      <c r="G436" s="287"/>
      <c r="H436" s="287"/>
      <c r="I436" s="287"/>
      <c r="J436" s="287"/>
    </row>
    <row r="437" spans="2:10">
      <c r="B437" s="31"/>
      <c r="C437" s="287"/>
      <c r="D437" s="288"/>
      <c r="E437" s="289"/>
      <c r="F437" s="287"/>
      <c r="G437" s="287"/>
      <c r="H437" s="287"/>
      <c r="I437" s="287"/>
      <c r="J437" s="287"/>
    </row>
    <row r="438" spans="2:10">
      <c r="B438" s="31"/>
      <c r="C438" s="287"/>
      <c r="D438" s="288"/>
      <c r="E438" s="289"/>
      <c r="F438" s="287"/>
      <c r="G438" s="287"/>
      <c r="H438" s="287"/>
      <c r="I438" s="287"/>
      <c r="J438" s="287"/>
    </row>
    <row r="439" spans="2:10">
      <c r="B439" s="31"/>
      <c r="C439" s="287"/>
      <c r="D439" s="288"/>
      <c r="E439" s="289"/>
      <c r="F439" s="287"/>
      <c r="G439" s="287"/>
      <c r="H439" s="287"/>
      <c r="I439" s="287"/>
      <c r="J439" s="287"/>
    </row>
    <row r="440" spans="2:10">
      <c r="B440" s="31"/>
      <c r="C440" s="287"/>
      <c r="D440" s="288"/>
      <c r="E440" s="289"/>
      <c r="F440" s="287"/>
      <c r="G440" s="287"/>
      <c r="H440" s="287"/>
      <c r="I440" s="287"/>
      <c r="J440" s="287"/>
    </row>
    <row r="441" spans="2:10">
      <c r="B441" s="31"/>
      <c r="C441" s="287"/>
      <c r="D441" s="288"/>
      <c r="E441" s="289"/>
      <c r="F441" s="287"/>
      <c r="G441" s="287"/>
      <c r="H441" s="287"/>
      <c r="I441" s="287"/>
      <c r="J441" s="287"/>
    </row>
    <row r="442" spans="2:10">
      <c r="B442" s="31"/>
      <c r="C442" s="287"/>
      <c r="D442" s="288"/>
      <c r="E442" s="289"/>
      <c r="F442" s="287"/>
      <c r="G442" s="287"/>
      <c r="H442" s="287"/>
      <c r="I442" s="287"/>
      <c r="J442" s="287"/>
    </row>
    <row r="443" spans="2:10">
      <c r="B443" s="31"/>
      <c r="C443" s="287"/>
      <c r="D443" s="288"/>
      <c r="E443" s="289"/>
      <c r="F443" s="287"/>
      <c r="G443" s="287"/>
      <c r="H443" s="287"/>
      <c r="I443" s="287"/>
      <c r="J443" s="287"/>
    </row>
    <row r="444" spans="2:10">
      <c r="B444" s="31"/>
      <c r="C444" s="287"/>
      <c r="D444" s="288"/>
      <c r="E444" s="289"/>
      <c r="F444" s="287"/>
      <c r="G444" s="287"/>
      <c r="H444" s="287"/>
      <c r="I444" s="287"/>
      <c r="J444" s="287"/>
    </row>
    <row r="445" spans="2:10">
      <c r="B445" s="31"/>
      <c r="C445" s="287"/>
      <c r="D445" s="288"/>
      <c r="E445" s="289"/>
      <c r="F445" s="287"/>
      <c r="G445" s="287"/>
      <c r="H445" s="287"/>
      <c r="I445" s="287"/>
      <c r="J445" s="287"/>
    </row>
    <row r="446" spans="2:10">
      <c r="B446" s="31"/>
      <c r="C446" s="287"/>
      <c r="D446" s="288"/>
      <c r="E446" s="289"/>
      <c r="F446" s="287"/>
      <c r="G446" s="287"/>
      <c r="H446" s="287"/>
      <c r="I446" s="287"/>
      <c r="J446" s="287"/>
    </row>
    <row r="447" spans="2:10">
      <c r="B447" s="31"/>
      <c r="C447" s="287"/>
      <c r="D447" s="288"/>
      <c r="E447" s="289"/>
      <c r="F447" s="287"/>
      <c r="G447" s="287"/>
      <c r="H447" s="287"/>
      <c r="I447" s="287"/>
      <c r="J447" s="287"/>
    </row>
    <row r="448" spans="2:10">
      <c r="B448" s="31"/>
      <c r="C448" s="287"/>
      <c r="D448" s="288"/>
      <c r="E448" s="289"/>
      <c r="F448" s="287"/>
      <c r="G448" s="287"/>
      <c r="H448" s="287"/>
      <c r="I448" s="287"/>
      <c r="J448" s="287"/>
    </row>
    <row r="449" spans="2:10">
      <c r="B449" s="31"/>
      <c r="C449" s="287"/>
      <c r="D449" s="288"/>
      <c r="E449" s="289"/>
      <c r="F449" s="287"/>
      <c r="G449" s="287"/>
      <c r="H449" s="287"/>
      <c r="I449" s="287"/>
      <c r="J449" s="287"/>
    </row>
    <row r="450" spans="2:10">
      <c r="B450" s="31"/>
      <c r="C450" s="287"/>
      <c r="D450" s="288"/>
      <c r="E450" s="289"/>
    </row>
    <row r="451" spans="2:10">
      <c r="B451" s="31"/>
      <c r="C451" s="287"/>
      <c r="D451" s="288"/>
      <c r="E451" s="289"/>
    </row>
    <row r="452" spans="2:10">
      <c r="B452" s="31"/>
      <c r="C452" s="287"/>
      <c r="D452" s="288"/>
      <c r="E452" s="289"/>
    </row>
    <row r="453" spans="2:10">
      <c r="B453" s="31"/>
      <c r="C453" s="287"/>
      <c r="D453" s="288"/>
      <c r="E453" s="289"/>
    </row>
    <row r="454" spans="2:10">
      <c r="B454" s="31"/>
      <c r="C454" s="287"/>
      <c r="D454" s="288"/>
      <c r="E454" s="289"/>
    </row>
    <row r="455" spans="2:10">
      <c r="B455" s="31"/>
      <c r="C455" s="287"/>
      <c r="D455" s="288"/>
      <c r="E455" s="289"/>
    </row>
  </sheetData>
  <mergeCells count="3">
    <mergeCell ref="A68:A70"/>
    <mergeCell ref="A56:A58"/>
    <mergeCell ref="C2:D4"/>
  </mergeCells>
  <pageMargins left="0.25" right="0.25" top="0.75" bottom="0.75" header="0.3" footer="0.3"/>
  <pageSetup scale="55" fitToHeight="2" orientation="landscape" horizontalDpi="4294967293" r:id="rId1"/>
  <headerFooter alignWithMargins="0">
    <oddHeader xml:space="preserve">&amp;C&amp;"Arial,Bold"&amp;14Hitachi High-Technologies (Singapore) Pte Ltd
&amp;10 3, Killiney Road, #07-06/09, Winsland House, Singapore 239519
</oddHeader>
    <oddFooter>Page &amp;P of &amp;N</oddFooter>
  </headerFooter>
  <rowBreaks count="1" manualBreakCount="1">
    <brk id="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B9707-958E-4E11-8204-F6A461B9085B}">
  <dimension ref="A2:AT437"/>
  <sheetViews>
    <sheetView zoomScale="79" zoomScaleNormal="79" workbookViewId="0">
      <selection activeCell="J3" sqref="J3"/>
    </sheetView>
  </sheetViews>
  <sheetFormatPr defaultColWidth="9.109375" defaultRowHeight="15.6"/>
  <cols>
    <col min="1" max="1" width="9.88671875" style="78" customWidth="1"/>
    <col min="2" max="2" width="75.109375" style="9" customWidth="1"/>
    <col min="3" max="3" width="7.109375" style="75" customWidth="1"/>
    <col min="4" max="4" width="34.88671875" style="77" customWidth="1"/>
    <col min="5" max="5" width="12.77734375" style="76" customWidth="1"/>
    <col min="6" max="6" width="10.5546875" style="76" customWidth="1"/>
    <col min="7" max="7" width="14.21875" style="76" customWidth="1"/>
    <col min="8" max="9" width="17.33203125" style="75" customWidth="1"/>
    <col min="10" max="10" width="14.21875" style="75" customWidth="1"/>
    <col min="11" max="11" width="15.21875" style="75" customWidth="1"/>
    <col min="12" max="12" width="11.21875" style="74" customWidth="1"/>
    <col min="13" max="13" width="10.5546875" style="73" customWidth="1"/>
    <col min="14" max="40" width="9.109375" style="73"/>
    <col min="41" max="16384" width="9.109375" style="72"/>
  </cols>
  <sheetData>
    <row r="2" spans="1:46" s="1" customFormat="1" ht="22.8" customHeight="1">
      <c r="A2" s="32"/>
      <c r="B2" s="2" t="s">
        <v>0</v>
      </c>
      <c r="C2" s="3"/>
      <c r="D2" s="4" t="s">
        <v>1</v>
      </c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s="1" customFormat="1" ht="22.8" customHeight="1">
      <c r="A3" s="32"/>
      <c r="B3" s="2" t="s">
        <v>3</v>
      </c>
      <c r="C3" s="203"/>
      <c r="D3" s="71" t="s">
        <v>2</v>
      </c>
      <c r="F3" s="68" t="s">
        <v>98</v>
      </c>
      <c r="H3" s="7"/>
      <c r="I3" s="7"/>
      <c r="J3" s="7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</row>
    <row r="4" spans="1:46" s="1" customFormat="1" ht="22.8" customHeight="1">
      <c r="A4" s="32"/>
      <c r="B4" s="2" t="s">
        <v>6</v>
      </c>
      <c r="C4" s="203"/>
      <c r="D4" s="71" t="s">
        <v>4</v>
      </c>
      <c r="F4" s="69" t="s">
        <v>5</v>
      </c>
      <c r="H4" s="8"/>
      <c r="I4" s="8"/>
      <c r="J4" s="8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</row>
    <row r="5" spans="1:46" s="1" customFormat="1" ht="22.8" customHeight="1">
      <c r="A5" s="32"/>
      <c r="B5" s="2" t="s">
        <v>99</v>
      </c>
      <c r="C5" s="203"/>
      <c r="D5" s="71" t="s">
        <v>7</v>
      </c>
      <c r="F5" s="70">
        <v>1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</row>
    <row r="6" spans="1:46" ht="16.2" thickBot="1"/>
    <row r="7" spans="1:46" ht="30.9" customHeight="1" thickBot="1">
      <c r="B7" s="221" t="s">
        <v>128</v>
      </c>
      <c r="C7" s="220"/>
      <c r="D7" s="220"/>
      <c r="E7" s="222" t="s">
        <v>106</v>
      </c>
      <c r="F7" s="224" t="s">
        <v>62</v>
      </c>
      <c r="G7" s="224" t="s">
        <v>11</v>
      </c>
      <c r="H7" s="225" t="s">
        <v>127</v>
      </c>
      <c r="I7" s="226" t="s">
        <v>126</v>
      </c>
      <c r="J7" s="147"/>
      <c r="K7" s="147"/>
      <c r="N7" s="144"/>
      <c r="O7" s="144"/>
    </row>
    <row r="8" spans="1:46" s="74" customFormat="1">
      <c r="A8" s="113"/>
      <c r="B8" s="211" t="s">
        <v>63</v>
      </c>
      <c r="C8" s="212">
        <v>1</v>
      </c>
      <c r="D8" s="213"/>
      <c r="E8" s="214">
        <v>3312</v>
      </c>
      <c r="F8" s="215">
        <v>0.08</v>
      </c>
      <c r="G8" s="214">
        <f>E8*(1-F8)/$F$5</f>
        <v>3047.04</v>
      </c>
      <c r="H8" s="216">
        <f>F8</f>
        <v>0.08</v>
      </c>
      <c r="I8" s="217">
        <f>E8*(1-H8)/$F$5</f>
        <v>3047.04</v>
      </c>
      <c r="J8" s="126"/>
      <c r="K8" s="126"/>
      <c r="M8" s="144"/>
      <c r="N8" s="144"/>
      <c r="O8" s="144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</row>
    <row r="9" spans="1:46" s="74" customFormat="1">
      <c r="A9" s="113"/>
      <c r="B9" s="150" t="s">
        <v>64</v>
      </c>
      <c r="C9" s="141">
        <v>1</v>
      </c>
      <c r="D9" s="149"/>
      <c r="E9" s="137">
        <v>3864</v>
      </c>
      <c r="F9" s="148">
        <v>0.08</v>
      </c>
      <c r="G9" s="152">
        <f>E9*(1-F9)/$F$5</f>
        <v>3554.88</v>
      </c>
      <c r="H9" s="136">
        <f>F9</f>
        <v>0.08</v>
      </c>
      <c r="I9" s="151">
        <f>E9*(1-H9)/$F$5</f>
        <v>3554.88</v>
      </c>
      <c r="J9" s="126"/>
      <c r="K9" s="126"/>
      <c r="M9" s="144"/>
      <c r="N9" s="144"/>
      <c r="O9" s="144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</row>
    <row r="10" spans="1:46" s="74" customFormat="1">
      <c r="A10" s="134"/>
      <c r="B10" s="142" t="s">
        <v>125</v>
      </c>
      <c r="C10" s="141">
        <v>1</v>
      </c>
      <c r="D10" s="143" t="s">
        <v>1</v>
      </c>
      <c r="E10" s="139">
        <v>6495</v>
      </c>
      <c r="F10" s="138">
        <v>0.15</v>
      </c>
      <c r="G10" s="152">
        <f>E10*(1-F10)/$F$5</f>
        <v>5520.75</v>
      </c>
      <c r="H10" s="136">
        <f>F10</f>
        <v>0.15</v>
      </c>
      <c r="I10" s="151">
        <f>E10*(1-H10)/$F$5</f>
        <v>5520.75</v>
      </c>
      <c r="J10" s="147"/>
      <c r="K10" s="147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</row>
    <row r="11" spans="1:46" s="74" customFormat="1">
      <c r="A11" s="134"/>
      <c r="B11" s="142" t="s">
        <v>124</v>
      </c>
      <c r="C11" s="141">
        <v>1</v>
      </c>
      <c r="D11" s="143" t="s">
        <v>123</v>
      </c>
      <c r="E11" s="139">
        <v>7893.333333333333</v>
      </c>
      <c r="F11" s="138">
        <v>0.08</v>
      </c>
      <c r="G11" s="152">
        <f>E11*(1-F11)/$F$5</f>
        <v>7261.8666666666668</v>
      </c>
      <c r="H11" s="136">
        <f>F11</f>
        <v>0.08</v>
      </c>
      <c r="I11" s="151">
        <f>E11*(1-H11)/$F$5</f>
        <v>7261.8666666666668</v>
      </c>
      <c r="J11" s="135"/>
      <c r="K11" s="135"/>
      <c r="L11" s="145"/>
      <c r="M11" s="144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</row>
    <row r="12" spans="1:46" s="74" customFormat="1" ht="18.600000000000001" customHeight="1">
      <c r="A12" s="134"/>
      <c r="B12" s="142" t="s">
        <v>122</v>
      </c>
      <c r="C12" s="141">
        <v>1</v>
      </c>
      <c r="D12" s="146"/>
      <c r="E12" s="139">
        <v>1500</v>
      </c>
      <c r="F12" s="138">
        <v>0.08</v>
      </c>
      <c r="G12" s="152">
        <f>E12*(1-F12)/$F$5</f>
        <v>1380</v>
      </c>
      <c r="H12" s="136">
        <f>F12</f>
        <v>0.08</v>
      </c>
      <c r="I12" s="151">
        <f>E12*(1-H12)/$F$5</f>
        <v>1380</v>
      </c>
      <c r="J12" s="135"/>
      <c r="K12" s="135"/>
      <c r="L12" s="145"/>
      <c r="M12" s="144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</row>
    <row r="13" spans="1:46" s="74" customFormat="1" ht="18.600000000000001" customHeight="1">
      <c r="A13" s="134"/>
      <c r="B13" s="142" t="s">
        <v>121</v>
      </c>
      <c r="C13" s="141">
        <v>1</v>
      </c>
      <c r="D13" s="146"/>
      <c r="E13" s="139">
        <v>2133.3333333333335</v>
      </c>
      <c r="F13" s="138">
        <v>0.08</v>
      </c>
      <c r="G13" s="152">
        <f>E13*(1-F13)/$F$5</f>
        <v>1962.666666666667</v>
      </c>
      <c r="H13" s="136">
        <f>F13</f>
        <v>0.08</v>
      </c>
      <c r="I13" s="151">
        <f>E13*(1-H13)/$F$5</f>
        <v>1962.666666666667</v>
      </c>
      <c r="J13" s="135"/>
      <c r="K13" s="135"/>
      <c r="L13" s="145"/>
      <c r="M13" s="144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</row>
    <row r="14" spans="1:46" s="74" customFormat="1">
      <c r="A14" s="134"/>
      <c r="B14" s="142" t="s">
        <v>120</v>
      </c>
      <c r="C14" s="141">
        <v>1</v>
      </c>
      <c r="D14" s="146"/>
      <c r="E14" s="139">
        <v>2666.6666666666665</v>
      </c>
      <c r="F14" s="138">
        <v>0.08</v>
      </c>
      <c r="G14" s="152">
        <f>E14*(1-F14)/$F$5</f>
        <v>2453.3333333333335</v>
      </c>
      <c r="H14" s="136">
        <f>F14</f>
        <v>0.08</v>
      </c>
      <c r="I14" s="151">
        <f>E14*(1-H14)/$F$5</f>
        <v>2453.3333333333335</v>
      </c>
      <c r="J14" s="135"/>
      <c r="K14" s="135"/>
      <c r="L14" s="145"/>
      <c r="M14" s="144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</row>
    <row r="15" spans="1:46" s="74" customFormat="1">
      <c r="A15" s="134"/>
      <c r="B15" s="142" t="s">
        <v>119</v>
      </c>
      <c r="C15" s="141">
        <v>1</v>
      </c>
      <c r="D15" s="146"/>
      <c r="E15" s="139">
        <v>1322.6666666666667</v>
      </c>
      <c r="F15" s="138">
        <v>0.08</v>
      </c>
      <c r="G15" s="152">
        <f>E15*(1-F15)/$F$5</f>
        <v>1216.8533333333335</v>
      </c>
      <c r="H15" s="136">
        <f>F15</f>
        <v>0.08</v>
      </c>
      <c r="I15" s="151">
        <f>E15*(1-H15)/$F$5</f>
        <v>1216.8533333333335</v>
      </c>
      <c r="J15" s="135"/>
      <c r="K15" s="135"/>
      <c r="L15" s="145"/>
      <c r="M15" s="144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</row>
    <row r="16" spans="1:46" s="74" customFormat="1">
      <c r="A16" s="134"/>
      <c r="B16" s="142" t="s">
        <v>118</v>
      </c>
      <c r="C16" s="141">
        <v>1</v>
      </c>
      <c r="D16" s="146"/>
      <c r="E16" s="139">
        <v>5866.666666666667</v>
      </c>
      <c r="F16" s="138">
        <v>0.08</v>
      </c>
      <c r="G16" s="152">
        <f>E16*(1-F16)/$F$5</f>
        <v>5397.3333333333339</v>
      </c>
      <c r="H16" s="136">
        <f>F16</f>
        <v>0.08</v>
      </c>
      <c r="I16" s="151">
        <f>E16*(1-H16)/$F$5</f>
        <v>5397.3333333333339</v>
      </c>
      <c r="J16" s="135"/>
      <c r="K16" s="135"/>
      <c r="L16" s="145"/>
      <c r="M16" s="144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</row>
    <row r="17" spans="1:40" s="74" customFormat="1">
      <c r="A17" s="134"/>
      <c r="B17" s="142" t="s">
        <v>117</v>
      </c>
      <c r="C17" s="141">
        <v>1</v>
      </c>
      <c r="D17" s="146"/>
      <c r="E17" s="139">
        <v>5120</v>
      </c>
      <c r="F17" s="138">
        <v>0.08</v>
      </c>
      <c r="G17" s="152">
        <f>E17*(1-F17)/$F$5</f>
        <v>4710.4000000000005</v>
      </c>
      <c r="H17" s="136">
        <f>F17</f>
        <v>0.08</v>
      </c>
      <c r="I17" s="151">
        <f>E17*(1-H17)/$F$5</f>
        <v>4710.4000000000005</v>
      </c>
      <c r="J17" s="135"/>
      <c r="K17" s="135"/>
      <c r="L17" s="145"/>
      <c r="M17" s="144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</row>
    <row r="18" spans="1:40" s="74" customFormat="1">
      <c r="A18" s="134"/>
      <c r="B18" s="142" t="s">
        <v>116</v>
      </c>
      <c r="C18" s="141">
        <v>1</v>
      </c>
      <c r="D18" s="146"/>
      <c r="E18" s="139">
        <v>1280</v>
      </c>
      <c r="F18" s="138">
        <v>0.08</v>
      </c>
      <c r="G18" s="152">
        <f>E18*(1-F18)/$F$5</f>
        <v>1177.6000000000001</v>
      </c>
      <c r="H18" s="136">
        <f>F18</f>
        <v>0.08</v>
      </c>
      <c r="I18" s="151">
        <f>E18*(1-H18)/$F$5</f>
        <v>1177.6000000000001</v>
      </c>
      <c r="J18" s="135"/>
      <c r="K18" s="135"/>
      <c r="L18" s="145"/>
      <c r="M18" s="144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</row>
    <row r="19" spans="1:40" s="74" customFormat="1">
      <c r="A19" s="134"/>
      <c r="B19" s="142" t="s">
        <v>115</v>
      </c>
      <c r="C19" s="141">
        <v>1</v>
      </c>
      <c r="D19" s="146"/>
      <c r="E19" s="139">
        <v>2453.3333333333335</v>
      </c>
      <c r="F19" s="138">
        <v>0.08</v>
      </c>
      <c r="G19" s="152">
        <f>E19*(1-F19)/$F$5</f>
        <v>2257.0666666666671</v>
      </c>
      <c r="H19" s="136">
        <f>F19</f>
        <v>0.08</v>
      </c>
      <c r="I19" s="151">
        <f>E19*(1-H19)/$F$5</f>
        <v>2257.0666666666671</v>
      </c>
      <c r="J19" s="135"/>
      <c r="K19" s="135"/>
      <c r="L19" s="145"/>
      <c r="M19" s="144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</row>
    <row r="20" spans="1:40" s="74" customFormat="1">
      <c r="A20" s="134"/>
      <c r="B20" s="142" t="s">
        <v>114</v>
      </c>
      <c r="C20" s="141">
        <v>1</v>
      </c>
      <c r="D20" s="146"/>
      <c r="E20" s="139">
        <v>2133.3333333333335</v>
      </c>
      <c r="F20" s="138">
        <v>0.08</v>
      </c>
      <c r="G20" s="152">
        <f>E20*(1-F20)/$F$5</f>
        <v>1962.666666666667</v>
      </c>
      <c r="H20" s="136">
        <f>F20</f>
        <v>0.08</v>
      </c>
      <c r="I20" s="151">
        <f>E20*(1-H20)/$F$5</f>
        <v>1962.666666666667</v>
      </c>
      <c r="J20" s="135"/>
      <c r="K20" s="135"/>
      <c r="L20" s="145"/>
      <c r="M20" s="144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</row>
    <row r="21" spans="1:40" s="74" customFormat="1">
      <c r="A21" s="134"/>
      <c r="B21" s="142" t="s">
        <v>113</v>
      </c>
      <c r="C21" s="141">
        <v>1</v>
      </c>
      <c r="D21" s="146"/>
      <c r="E21" s="139">
        <v>906.66666666666663</v>
      </c>
      <c r="F21" s="138">
        <v>0.08</v>
      </c>
      <c r="G21" s="152">
        <f>E21*(1-F21)/$F$5</f>
        <v>834.13333333333333</v>
      </c>
      <c r="H21" s="136">
        <f>F21</f>
        <v>0.08</v>
      </c>
      <c r="I21" s="151">
        <f>E21*(1-H21)/$F$5</f>
        <v>834.13333333333333</v>
      </c>
      <c r="J21" s="135"/>
      <c r="K21" s="135"/>
      <c r="L21" s="145"/>
      <c r="M21" s="144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</row>
    <row r="22" spans="1:40" s="73" customFormat="1">
      <c r="A22" s="134"/>
      <c r="B22" s="142" t="s">
        <v>112</v>
      </c>
      <c r="C22" s="141">
        <v>1</v>
      </c>
      <c r="D22" s="143" t="s">
        <v>1</v>
      </c>
      <c r="E22" s="139">
        <v>5600</v>
      </c>
      <c r="F22" s="138">
        <v>0.08</v>
      </c>
      <c r="G22" s="152">
        <f>E22*(1-F22)/$F$5</f>
        <v>5152</v>
      </c>
      <c r="H22" s="136">
        <f>F22</f>
        <v>0.08</v>
      </c>
      <c r="I22" s="151">
        <f>E22*(1-H22)/$F$5</f>
        <v>5152</v>
      </c>
      <c r="J22" s="135"/>
      <c r="K22" s="135"/>
    </row>
    <row r="23" spans="1:40" s="73" customFormat="1">
      <c r="A23" s="134"/>
      <c r="B23" s="142" t="s">
        <v>111</v>
      </c>
      <c r="C23" s="141">
        <v>1</v>
      </c>
      <c r="D23" s="140" t="s">
        <v>110</v>
      </c>
      <c r="E23" s="139">
        <v>5500</v>
      </c>
      <c r="F23" s="138">
        <v>0.08</v>
      </c>
      <c r="G23" s="152">
        <f>E23*(1-F23)/$F$5</f>
        <v>5060</v>
      </c>
      <c r="H23" s="136">
        <f>F23</f>
        <v>0.08</v>
      </c>
      <c r="I23" s="151">
        <f>E23*(1-H23)/$F$5</f>
        <v>5060</v>
      </c>
      <c r="J23" s="135"/>
      <c r="K23" s="135"/>
    </row>
    <row r="24" spans="1:40" s="122" customFormat="1" ht="16.2" thickBot="1">
      <c r="A24" s="134"/>
      <c r="B24" s="133" t="s">
        <v>109</v>
      </c>
      <c r="C24" s="132">
        <v>1</v>
      </c>
      <c r="D24" s="131" t="s">
        <v>108</v>
      </c>
      <c r="E24" s="130">
        <v>5500</v>
      </c>
      <c r="F24" s="129">
        <v>0.08</v>
      </c>
      <c r="G24" s="218">
        <f>E24*(1-F24)/$F$5</f>
        <v>5060</v>
      </c>
      <c r="H24" s="128">
        <f>F24</f>
        <v>0.08</v>
      </c>
      <c r="I24" s="219">
        <f>E24*(1-H24)/$F$5</f>
        <v>5060</v>
      </c>
    </row>
    <row r="25" spans="1:40" s="122" customFormat="1" ht="15" customHeight="1" thickBot="1">
      <c r="A25" s="113"/>
      <c r="B25" s="127"/>
      <c r="C25" s="126"/>
      <c r="D25" s="125"/>
      <c r="E25" s="123"/>
      <c r="F25" s="124"/>
      <c r="G25" s="123"/>
    </row>
    <row r="26" spans="1:40" s="122" customFormat="1" ht="21.6" customHeight="1" thickBot="1">
      <c r="A26" s="78"/>
      <c r="B26" s="221" t="s">
        <v>107</v>
      </c>
      <c r="C26" s="222"/>
      <c r="D26" s="222"/>
      <c r="E26" s="222" t="s">
        <v>106</v>
      </c>
      <c r="F26" s="222" t="s">
        <v>62</v>
      </c>
      <c r="G26" s="223" t="s">
        <v>105</v>
      </c>
    </row>
    <row r="27" spans="1:40">
      <c r="A27" s="113"/>
      <c r="B27" s="204" t="s">
        <v>65</v>
      </c>
      <c r="C27" s="205">
        <v>1</v>
      </c>
      <c r="D27" s="206" t="s">
        <v>66</v>
      </c>
      <c r="E27" s="207">
        <v>3745</v>
      </c>
      <c r="F27" s="208">
        <v>0.08</v>
      </c>
      <c r="G27" s="209">
        <f>E27*(1-F27)/$F$5</f>
        <v>3445.4</v>
      </c>
      <c r="H27" s="72"/>
      <c r="I27" s="72"/>
      <c r="J27" s="72"/>
      <c r="K27" s="72"/>
    </row>
    <row r="28" spans="1:40">
      <c r="A28" s="113"/>
      <c r="B28" s="120" t="s">
        <v>67</v>
      </c>
      <c r="C28" s="119">
        <v>1</v>
      </c>
      <c r="D28" s="116" t="s">
        <v>68</v>
      </c>
      <c r="E28" s="115">
        <v>7340</v>
      </c>
      <c r="F28" s="114">
        <v>0.08</v>
      </c>
      <c r="G28" s="121">
        <f t="shared" ref="G28:G37" si="0">E28*(1-F28)/$F$5</f>
        <v>6752.8</v>
      </c>
      <c r="H28" s="72"/>
      <c r="I28" s="72" t="s">
        <v>1</v>
      </c>
      <c r="J28" s="72"/>
      <c r="K28" s="72"/>
    </row>
    <row r="29" spans="1:40">
      <c r="A29" s="113"/>
      <c r="B29" s="118" t="s">
        <v>69</v>
      </c>
      <c r="C29" s="119">
        <v>1</v>
      </c>
      <c r="D29" s="116" t="s">
        <v>70</v>
      </c>
      <c r="E29" s="115">
        <v>273</v>
      </c>
      <c r="F29" s="114">
        <v>0.08</v>
      </c>
      <c r="G29" s="121">
        <f t="shared" si="0"/>
        <v>251.16000000000003</v>
      </c>
      <c r="H29" s="72"/>
      <c r="I29" s="72"/>
      <c r="J29" s="72"/>
      <c r="K29" s="72"/>
    </row>
    <row r="30" spans="1:40">
      <c r="A30" s="113"/>
      <c r="B30" s="118" t="s">
        <v>71</v>
      </c>
      <c r="C30" s="117">
        <v>1</v>
      </c>
      <c r="D30" s="116" t="s">
        <v>72</v>
      </c>
      <c r="E30" s="115">
        <v>340</v>
      </c>
      <c r="F30" s="114">
        <v>0.08</v>
      </c>
      <c r="G30" s="121">
        <f t="shared" si="0"/>
        <v>312.8</v>
      </c>
      <c r="H30" s="72"/>
      <c r="I30" s="72"/>
      <c r="J30" s="72"/>
      <c r="K30" s="72"/>
    </row>
    <row r="31" spans="1:40">
      <c r="A31" s="113"/>
      <c r="B31" s="118" t="s">
        <v>73</v>
      </c>
      <c r="C31" s="117">
        <v>5</v>
      </c>
      <c r="D31" s="116" t="s">
        <v>74</v>
      </c>
      <c r="E31" s="115">
        <v>65</v>
      </c>
      <c r="F31" s="114">
        <v>0.08</v>
      </c>
      <c r="G31" s="121">
        <f t="shared" si="0"/>
        <v>59.800000000000004</v>
      </c>
      <c r="H31" s="72"/>
      <c r="I31" s="72"/>
      <c r="J31" s="72"/>
      <c r="K31" s="72"/>
    </row>
    <row r="32" spans="1:40">
      <c r="A32" s="113"/>
      <c r="B32" s="118" t="s">
        <v>75</v>
      </c>
      <c r="C32" s="117">
        <v>50</v>
      </c>
      <c r="D32" s="116" t="s">
        <v>76</v>
      </c>
      <c r="E32" s="115">
        <v>8.5</v>
      </c>
      <c r="F32" s="114">
        <v>0.08</v>
      </c>
      <c r="G32" s="121">
        <f t="shared" si="0"/>
        <v>7.82</v>
      </c>
      <c r="H32" s="72"/>
      <c r="I32" s="72"/>
      <c r="J32" s="72"/>
      <c r="K32" s="72"/>
    </row>
    <row r="33" spans="1:11" ht="15" customHeight="1">
      <c r="A33" s="113"/>
      <c r="B33" s="118" t="s">
        <v>77</v>
      </c>
      <c r="C33" s="117">
        <v>1</v>
      </c>
      <c r="D33" s="116" t="s">
        <v>78</v>
      </c>
      <c r="E33" s="115">
        <v>172</v>
      </c>
      <c r="F33" s="114">
        <v>0.08</v>
      </c>
      <c r="G33" s="121">
        <f t="shared" si="0"/>
        <v>158.24</v>
      </c>
      <c r="H33" s="72"/>
      <c r="I33" s="72"/>
      <c r="J33" s="72"/>
      <c r="K33" s="72"/>
    </row>
    <row r="34" spans="1:11">
      <c r="A34" s="113"/>
      <c r="B34" s="118" t="s">
        <v>79</v>
      </c>
      <c r="C34" s="117">
        <v>1</v>
      </c>
      <c r="D34" s="116" t="s">
        <v>80</v>
      </c>
      <c r="E34" s="115">
        <v>418</v>
      </c>
      <c r="F34" s="114">
        <v>0.08</v>
      </c>
      <c r="G34" s="121">
        <f t="shared" si="0"/>
        <v>384.56</v>
      </c>
      <c r="H34" s="72"/>
      <c r="I34" s="72"/>
      <c r="J34" s="72"/>
      <c r="K34" s="72"/>
    </row>
    <row r="35" spans="1:11">
      <c r="A35" s="113"/>
      <c r="B35" s="118" t="s">
        <v>81</v>
      </c>
      <c r="C35" s="117">
        <v>1</v>
      </c>
      <c r="D35" s="116" t="s">
        <v>82</v>
      </c>
      <c r="E35" s="115">
        <v>103</v>
      </c>
      <c r="F35" s="114">
        <v>0.08</v>
      </c>
      <c r="G35" s="121">
        <f t="shared" si="0"/>
        <v>94.76</v>
      </c>
      <c r="H35" s="72"/>
      <c r="I35" s="72"/>
      <c r="J35" s="72"/>
      <c r="K35" s="72"/>
    </row>
    <row r="36" spans="1:11">
      <c r="A36" s="113"/>
      <c r="B36" s="118" t="s">
        <v>83</v>
      </c>
      <c r="C36" s="117">
        <v>1</v>
      </c>
      <c r="D36" s="116" t="s">
        <v>84</v>
      </c>
      <c r="E36" s="115">
        <v>55</v>
      </c>
      <c r="F36" s="114">
        <v>0.08</v>
      </c>
      <c r="G36" s="121">
        <f t="shared" si="0"/>
        <v>50.6</v>
      </c>
      <c r="H36" s="72"/>
      <c r="I36" s="72"/>
      <c r="J36" s="72"/>
      <c r="K36" s="72"/>
    </row>
    <row r="37" spans="1:11" ht="16.2" thickBot="1">
      <c r="A37" s="113"/>
      <c r="B37" s="112" t="s">
        <v>85</v>
      </c>
      <c r="C37" s="111">
        <v>1</v>
      </c>
      <c r="D37" s="110" t="s">
        <v>86</v>
      </c>
      <c r="E37" s="109">
        <v>164</v>
      </c>
      <c r="F37" s="108">
        <v>0.08</v>
      </c>
      <c r="G37" s="210">
        <f t="shared" si="0"/>
        <v>150.88</v>
      </c>
      <c r="H37" s="72"/>
      <c r="I37" s="72"/>
      <c r="J37" s="72"/>
      <c r="K37" s="72"/>
    </row>
    <row r="38" spans="1:11" ht="16.2" thickBot="1">
      <c r="B38" s="107"/>
      <c r="C38" s="106"/>
      <c r="D38" s="80"/>
      <c r="E38" s="101"/>
      <c r="F38" s="100"/>
      <c r="G38" s="99"/>
      <c r="H38" s="72"/>
      <c r="I38" s="72"/>
      <c r="J38" s="72"/>
      <c r="K38" s="72"/>
    </row>
    <row r="39" spans="1:11" ht="28.2" customHeight="1">
      <c r="A39" s="105"/>
      <c r="B39" s="104" t="s">
        <v>104</v>
      </c>
      <c r="C39" s="103"/>
      <c r="D39" s="102"/>
      <c r="E39" s="101"/>
      <c r="F39" s="100"/>
      <c r="G39" s="99"/>
      <c r="H39" s="72"/>
      <c r="I39" s="72"/>
      <c r="J39" s="72"/>
      <c r="K39" s="72"/>
    </row>
    <row r="40" spans="1:11" ht="28.2" customHeight="1">
      <c r="A40" s="95"/>
      <c r="B40" s="98" t="s">
        <v>103</v>
      </c>
      <c r="C40" s="97"/>
      <c r="D40" s="96" t="s">
        <v>87</v>
      </c>
      <c r="E40" s="91"/>
      <c r="F40" s="91"/>
      <c r="G40" s="91"/>
      <c r="H40" s="72"/>
      <c r="I40" s="72"/>
      <c r="J40" s="72"/>
      <c r="K40" s="72"/>
    </row>
    <row r="41" spans="1:11" ht="28.2" customHeight="1">
      <c r="A41" s="95"/>
      <c r="B41" s="98" t="s">
        <v>102</v>
      </c>
      <c r="C41" s="97"/>
      <c r="D41" s="96" t="s">
        <v>87</v>
      </c>
      <c r="E41" s="91"/>
      <c r="F41" s="91"/>
      <c r="G41" s="91"/>
      <c r="H41" s="72"/>
      <c r="I41" s="72"/>
      <c r="J41" s="72"/>
      <c r="K41" s="72"/>
    </row>
    <row r="42" spans="1:11" ht="28.2" customHeight="1" thickBot="1">
      <c r="A42" s="95"/>
      <c r="B42" s="94" t="s">
        <v>101</v>
      </c>
      <c r="C42" s="93"/>
      <c r="D42" s="92" t="s">
        <v>87</v>
      </c>
      <c r="E42" s="91"/>
      <c r="F42" s="91"/>
      <c r="G42" s="91"/>
      <c r="H42" s="72"/>
      <c r="I42" s="72"/>
      <c r="J42" s="72"/>
      <c r="K42" s="72"/>
    </row>
    <row r="43" spans="1:11">
      <c r="B43" s="29"/>
      <c r="C43" s="78"/>
      <c r="D43" s="90"/>
      <c r="E43" s="89"/>
      <c r="H43" s="72"/>
      <c r="I43" s="72"/>
      <c r="J43" s="72"/>
      <c r="K43" s="72"/>
    </row>
    <row r="44" spans="1:11">
      <c r="B44" s="29"/>
      <c r="C44" s="78"/>
      <c r="D44" s="90"/>
      <c r="E44" s="89"/>
      <c r="H44" s="72"/>
      <c r="I44" s="72"/>
      <c r="J44" s="72"/>
      <c r="K44" s="72"/>
    </row>
    <row r="45" spans="1:11">
      <c r="B45" s="88"/>
      <c r="C45"/>
      <c r="D45" s="80"/>
      <c r="E45" s="79"/>
      <c r="H45" s="72"/>
      <c r="I45" s="72"/>
      <c r="J45" s="72"/>
      <c r="K45" s="72"/>
    </row>
    <row r="46" spans="1:11">
      <c r="B46" s="87"/>
      <c r="C46"/>
      <c r="D46" s="80"/>
      <c r="E46" s="79"/>
      <c r="H46" s="72"/>
      <c r="I46" s="72"/>
      <c r="J46" s="72"/>
      <c r="K46" s="72"/>
    </row>
    <row r="47" spans="1:11">
      <c r="B47" s="87"/>
      <c r="C47"/>
      <c r="D47" s="86"/>
      <c r="E47" s="86"/>
      <c r="H47" s="72"/>
      <c r="I47" s="72"/>
      <c r="J47" s="72"/>
      <c r="K47" s="72"/>
    </row>
    <row r="48" spans="1:11" ht="23.4">
      <c r="B48" s="84"/>
      <c r="C48"/>
      <c r="H48" s="81"/>
      <c r="I48" s="81"/>
      <c r="J48" s="81"/>
      <c r="K48" s="81"/>
    </row>
    <row r="49" spans="2:11">
      <c r="B49" s="85"/>
      <c r="C49"/>
      <c r="H49" s="81"/>
      <c r="I49" s="81"/>
      <c r="J49" s="81"/>
      <c r="K49" s="81"/>
    </row>
    <row r="50" spans="2:11" ht="23.4">
      <c r="B50" s="83"/>
      <c r="C50" s="83"/>
      <c r="E50" s="77"/>
      <c r="H50" s="81"/>
      <c r="I50" s="81"/>
      <c r="J50" s="81"/>
      <c r="K50" s="81"/>
    </row>
    <row r="51" spans="2:11" ht="23.4">
      <c r="B51" s="84"/>
      <c r="C51" s="83"/>
      <c r="E51" s="77"/>
      <c r="H51" s="81"/>
      <c r="I51" s="81"/>
      <c r="J51" s="81"/>
      <c r="K51" s="81"/>
    </row>
    <row r="52" spans="2:11" ht="23.4">
      <c r="B52" s="84"/>
      <c r="C52" s="83"/>
      <c r="E52" s="77"/>
      <c r="H52" s="81"/>
      <c r="I52" s="81"/>
      <c r="J52" s="81"/>
      <c r="K52" s="81"/>
    </row>
    <row r="53" spans="2:11" ht="23.4">
      <c r="B53" s="84"/>
      <c r="C53" s="83"/>
      <c r="E53" s="77"/>
      <c r="H53" s="81"/>
      <c r="I53" s="81"/>
      <c r="J53" s="81"/>
      <c r="K53" s="81"/>
    </row>
    <row r="54" spans="2:11" ht="23.4">
      <c r="B54" s="82"/>
      <c r="C54"/>
      <c r="H54" s="81"/>
      <c r="I54" s="81"/>
      <c r="J54" s="81"/>
      <c r="K54" s="81"/>
    </row>
    <row r="55" spans="2:11">
      <c r="C55" s="72"/>
      <c r="H55" s="81"/>
      <c r="I55" s="81"/>
      <c r="J55" s="81"/>
      <c r="K55" s="81"/>
    </row>
    <row r="56" spans="2:11">
      <c r="C56" s="72"/>
      <c r="H56" s="81"/>
      <c r="I56" s="81"/>
      <c r="J56" s="81"/>
      <c r="K56" s="81"/>
    </row>
    <row r="57" spans="2:11">
      <c r="C57" s="72"/>
      <c r="H57" s="81"/>
      <c r="I57" s="81"/>
      <c r="J57" s="81"/>
      <c r="K57" s="81"/>
    </row>
    <row r="58" spans="2:11">
      <c r="C58" s="72"/>
      <c r="H58" s="81"/>
      <c r="I58" s="81"/>
      <c r="J58" s="81"/>
      <c r="K58" s="81"/>
    </row>
    <row r="59" spans="2:11">
      <c r="C59" s="72"/>
      <c r="H59" s="81"/>
      <c r="I59" s="81"/>
      <c r="J59" s="81"/>
      <c r="K59" s="81"/>
    </row>
    <row r="60" spans="2:11">
      <c r="C60" s="72"/>
      <c r="H60" s="81"/>
      <c r="I60" s="81"/>
      <c r="J60" s="81"/>
      <c r="K60" s="81"/>
    </row>
    <row r="61" spans="2:11">
      <c r="C61" s="72"/>
      <c r="H61" s="81"/>
      <c r="I61" s="81"/>
      <c r="J61" s="81"/>
      <c r="K61" s="81"/>
    </row>
    <row r="62" spans="2:11">
      <c r="C62" s="72"/>
      <c r="H62" s="81"/>
      <c r="I62" s="81"/>
      <c r="J62" s="81"/>
      <c r="K62" s="81"/>
    </row>
    <row r="63" spans="2:11">
      <c r="C63" s="72"/>
      <c r="H63" s="81"/>
      <c r="I63" s="81"/>
      <c r="J63" s="81"/>
      <c r="K63" s="81"/>
    </row>
    <row r="64" spans="2:11">
      <c r="C64" s="72"/>
      <c r="F64" s="79"/>
      <c r="G64" s="79"/>
      <c r="H64" s="81"/>
      <c r="I64" s="81"/>
      <c r="J64" s="81"/>
      <c r="K64" s="81"/>
    </row>
    <row r="65" spans="2:11">
      <c r="C65" s="72"/>
      <c r="F65" s="79"/>
      <c r="G65" s="79"/>
      <c r="H65" s="81"/>
      <c r="I65" s="81"/>
      <c r="J65" s="81"/>
      <c r="K65" s="81"/>
    </row>
    <row r="66" spans="2:11">
      <c r="C66" s="72"/>
      <c r="F66" s="79"/>
      <c r="G66" s="79"/>
      <c r="H66" s="81"/>
      <c r="I66" s="81"/>
      <c r="J66" s="81"/>
      <c r="K66" s="81"/>
    </row>
    <row r="67" spans="2:11">
      <c r="C67" s="72"/>
      <c r="F67" s="79"/>
      <c r="G67" s="79"/>
      <c r="H67" s="81"/>
      <c r="I67" s="81"/>
      <c r="J67" s="81"/>
      <c r="K67" s="81"/>
    </row>
    <row r="68" spans="2:11">
      <c r="C68" s="72"/>
      <c r="F68" s="79"/>
      <c r="G68" s="79"/>
      <c r="H68" s="81"/>
      <c r="I68" s="81"/>
      <c r="J68" s="81"/>
      <c r="K68" s="81"/>
    </row>
    <row r="69" spans="2:11">
      <c r="C69" s="72"/>
      <c r="F69" s="79"/>
      <c r="G69" s="79"/>
      <c r="H69" s="81"/>
      <c r="I69" s="81"/>
      <c r="J69" s="81"/>
      <c r="K69" s="81"/>
    </row>
    <row r="70" spans="2:11">
      <c r="B70" s="31"/>
      <c r="C70" s="81"/>
      <c r="D70" s="80"/>
      <c r="E70" s="79"/>
      <c r="F70" s="79"/>
      <c r="G70" s="79"/>
      <c r="H70" s="81"/>
      <c r="I70" s="81"/>
      <c r="J70" s="81"/>
      <c r="K70" s="81"/>
    </row>
    <row r="71" spans="2:11">
      <c r="B71" s="31"/>
      <c r="C71" s="81"/>
      <c r="D71" s="80"/>
      <c r="E71" s="79"/>
      <c r="F71" s="79"/>
      <c r="G71" s="79"/>
      <c r="H71" s="81"/>
      <c r="I71" s="81"/>
      <c r="J71" s="81"/>
      <c r="K71" s="81"/>
    </row>
    <row r="72" spans="2:11">
      <c r="B72" s="31"/>
      <c r="C72" s="81"/>
      <c r="D72" s="80"/>
      <c r="E72" s="79"/>
      <c r="F72" s="79"/>
      <c r="G72" s="79"/>
      <c r="H72" s="81"/>
      <c r="I72" s="81"/>
      <c r="J72" s="81"/>
      <c r="K72" s="81"/>
    </row>
    <row r="73" spans="2:11">
      <c r="B73" s="31"/>
      <c r="C73" s="81"/>
      <c r="D73" s="80"/>
      <c r="E73" s="79"/>
      <c r="F73" s="79"/>
      <c r="G73" s="79"/>
      <c r="H73" s="81"/>
      <c r="I73" s="81"/>
      <c r="J73" s="81"/>
      <c r="K73" s="81"/>
    </row>
    <row r="74" spans="2:11">
      <c r="B74" s="31"/>
      <c r="C74" s="81"/>
      <c r="D74" s="80"/>
      <c r="E74" s="79"/>
      <c r="F74" s="79"/>
      <c r="G74" s="79"/>
      <c r="H74" s="81"/>
      <c r="I74" s="81"/>
      <c r="J74" s="81"/>
      <c r="K74" s="81"/>
    </row>
    <row r="75" spans="2:11">
      <c r="B75" s="31"/>
      <c r="C75" s="81"/>
      <c r="D75" s="80"/>
      <c r="E75" s="79"/>
      <c r="F75" s="79"/>
      <c r="G75" s="79"/>
      <c r="H75" s="81"/>
      <c r="I75" s="81"/>
      <c r="J75" s="81"/>
      <c r="K75" s="81"/>
    </row>
    <row r="76" spans="2:11">
      <c r="B76" s="31"/>
      <c r="C76" s="81"/>
      <c r="D76" s="80"/>
      <c r="E76" s="79"/>
      <c r="F76" s="79"/>
      <c r="G76" s="79"/>
      <c r="H76" s="81"/>
      <c r="I76" s="81"/>
      <c r="J76" s="81"/>
      <c r="K76" s="81"/>
    </row>
    <row r="77" spans="2:11">
      <c r="B77" s="31"/>
      <c r="C77" s="81"/>
      <c r="D77" s="80"/>
      <c r="E77" s="79"/>
      <c r="F77" s="79"/>
      <c r="G77" s="79"/>
      <c r="H77" s="81"/>
      <c r="I77" s="81"/>
      <c r="J77" s="81"/>
      <c r="K77" s="81"/>
    </row>
    <row r="78" spans="2:11">
      <c r="B78" s="31"/>
      <c r="C78" s="81"/>
      <c r="D78" s="80"/>
      <c r="E78" s="79"/>
      <c r="F78" s="79"/>
      <c r="G78" s="79"/>
      <c r="H78" s="81"/>
      <c r="I78" s="81"/>
      <c r="J78" s="81"/>
      <c r="K78" s="81"/>
    </row>
    <row r="79" spans="2:11">
      <c r="B79" s="31"/>
      <c r="C79" s="81"/>
      <c r="D79" s="80"/>
      <c r="E79" s="79"/>
      <c r="F79" s="79"/>
      <c r="G79" s="79"/>
      <c r="H79" s="81"/>
      <c r="I79" s="81"/>
      <c r="J79" s="81"/>
      <c r="K79" s="81"/>
    </row>
    <row r="80" spans="2:11">
      <c r="B80" s="31"/>
      <c r="C80" s="81"/>
      <c r="D80" s="80"/>
      <c r="E80" s="79"/>
      <c r="F80" s="79"/>
      <c r="G80" s="79"/>
      <c r="H80" s="81"/>
      <c r="I80" s="81"/>
      <c r="J80" s="81"/>
      <c r="K80" s="81"/>
    </row>
    <row r="81" spans="2:11">
      <c r="B81" s="31"/>
      <c r="C81" s="81"/>
      <c r="D81" s="80"/>
      <c r="E81" s="79"/>
      <c r="F81" s="79"/>
      <c r="G81" s="79"/>
      <c r="H81" s="81"/>
      <c r="I81" s="81"/>
      <c r="J81" s="81"/>
      <c r="K81" s="81"/>
    </row>
    <row r="82" spans="2:11">
      <c r="B82" s="31"/>
      <c r="C82" s="81"/>
      <c r="D82" s="80"/>
      <c r="E82" s="79"/>
      <c r="F82" s="79"/>
      <c r="G82" s="79"/>
      <c r="H82" s="81"/>
      <c r="I82" s="81"/>
      <c r="J82" s="81"/>
      <c r="K82" s="81"/>
    </row>
    <row r="83" spans="2:11">
      <c r="B83" s="31"/>
      <c r="C83" s="81"/>
      <c r="D83" s="80"/>
      <c r="E83" s="79"/>
      <c r="F83" s="79"/>
      <c r="G83" s="79"/>
      <c r="H83" s="81"/>
      <c r="I83" s="81"/>
      <c r="J83" s="81"/>
      <c r="K83" s="81"/>
    </row>
    <row r="84" spans="2:11">
      <c r="B84" s="31"/>
      <c r="C84" s="81"/>
      <c r="D84" s="80"/>
      <c r="E84" s="79"/>
      <c r="F84" s="79"/>
      <c r="G84" s="79"/>
      <c r="H84" s="81"/>
      <c r="I84" s="81"/>
      <c r="J84" s="81"/>
      <c r="K84" s="81"/>
    </row>
    <row r="85" spans="2:11">
      <c r="B85" s="31"/>
      <c r="C85" s="81"/>
      <c r="D85" s="80"/>
      <c r="E85" s="79"/>
      <c r="F85" s="79"/>
      <c r="G85" s="79"/>
      <c r="H85" s="81"/>
      <c r="I85" s="81"/>
      <c r="J85" s="81"/>
      <c r="K85" s="81"/>
    </row>
    <row r="86" spans="2:11">
      <c r="B86" s="31"/>
      <c r="C86" s="81"/>
      <c r="D86" s="80"/>
      <c r="E86" s="79"/>
      <c r="F86" s="79"/>
      <c r="G86" s="79"/>
      <c r="H86" s="81"/>
      <c r="I86" s="81"/>
      <c r="J86" s="81"/>
      <c r="K86" s="81"/>
    </row>
    <row r="87" spans="2:11">
      <c r="B87" s="31"/>
      <c r="C87" s="81"/>
      <c r="D87" s="80"/>
      <c r="E87" s="79"/>
      <c r="F87" s="79"/>
      <c r="G87" s="79"/>
      <c r="H87" s="81"/>
      <c r="I87" s="81"/>
      <c r="J87" s="81"/>
      <c r="K87" s="81"/>
    </row>
    <row r="88" spans="2:11">
      <c r="B88" s="31"/>
      <c r="C88" s="81"/>
      <c r="D88" s="80"/>
      <c r="E88" s="79"/>
      <c r="F88" s="79"/>
      <c r="G88" s="79"/>
      <c r="H88" s="81"/>
      <c r="I88" s="81"/>
      <c r="J88" s="81"/>
      <c r="K88" s="81"/>
    </row>
    <row r="89" spans="2:11">
      <c r="B89" s="31"/>
      <c r="C89" s="81"/>
      <c r="D89" s="80"/>
      <c r="E89" s="79"/>
      <c r="F89" s="79"/>
      <c r="G89" s="79"/>
      <c r="H89" s="81"/>
      <c r="I89" s="81"/>
      <c r="J89" s="81"/>
      <c r="K89" s="81"/>
    </row>
    <row r="90" spans="2:11">
      <c r="B90" s="31"/>
      <c r="C90" s="81"/>
      <c r="D90" s="80"/>
      <c r="E90" s="79"/>
      <c r="F90" s="79"/>
      <c r="G90" s="79"/>
      <c r="H90" s="81"/>
      <c r="I90" s="81"/>
      <c r="J90" s="81"/>
      <c r="K90" s="81"/>
    </row>
    <row r="91" spans="2:11">
      <c r="B91" s="31"/>
      <c r="C91" s="81"/>
      <c r="D91" s="80"/>
      <c r="E91" s="79"/>
      <c r="F91" s="79"/>
      <c r="G91" s="79"/>
      <c r="H91" s="81"/>
      <c r="I91" s="81"/>
      <c r="J91" s="81"/>
      <c r="K91" s="81"/>
    </row>
    <row r="92" spans="2:11">
      <c r="B92" s="31"/>
      <c r="C92" s="81"/>
      <c r="D92" s="80"/>
      <c r="E92" s="79"/>
      <c r="F92" s="79"/>
      <c r="G92" s="79"/>
      <c r="H92" s="81"/>
      <c r="I92" s="81"/>
      <c r="J92" s="81"/>
      <c r="K92" s="81"/>
    </row>
    <row r="93" spans="2:11">
      <c r="B93" s="31"/>
      <c r="C93" s="81"/>
      <c r="D93" s="80"/>
      <c r="E93" s="79"/>
      <c r="F93" s="79"/>
      <c r="G93" s="79"/>
      <c r="H93" s="81"/>
      <c r="I93" s="81"/>
      <c r="J93" s="81"/>
      <c r="K93" s="81"/>
    </row>
    <row r="94" spans="2:11">
      <c r="B94" s="31"/>
      <c r="C94" s="81"/>
      <c r="D94" s="80"/>
      <c r="E94" s="79"/>
      <c r="F94" s="79"/>
      <c r="G94" s="79"/>
      <c r="H94" s="81"/>
      <c r="I94" s="81"/>
      <c r="J94" s="81"/>
      <c r="K94" s="81"/>
    </row>
    <row r="95" spans="2:11">
      <c r="B95" s="31"/>
      <c r="C95" s="81"/>
      <c r="D95" s="80"/>
      <c r="E95" s="79"/>
      <c r="F95" s="79"/>
      <c r="G95" s="79"/>
      <c r="H95" s="81"/>
      <c r="I95" s="81"/>
      <c r="J95" s="81"/>
      <c r="K95" s="81"/>
    </row>
    <row r="96" spans="2:11">
      <c r="B96" s="31"/>
      <c r="C96" s="81"/>
      <c r="D96" s="80"/>
      <c r="E96" s="79"/>
      <c r="F96" s="79"/>
      <c r="G96" s="79"/>
      <c r="H96" s="81"/>
      <c r="I96" s="81"/>
      <c r="J96" s="81"/>
      <c r="K96" s="81"/>
    </row>
    <row r="97" spans="2:11">
      <c r="B97" s="31"/>
      <c r="C97" s="81"/>
      <c r="D97" s="80"/>
      <c r="E97" s="79"/>
      <c r="F97" s="79"/>
      <c r="G97" s="79"/>
      <c r="H97" s="81"/>
      <c r="I97" s="81"/>
      <c r="J97" s="81"/>
      <c r="K97" s="81"/>
    </row>
    <row r="98" spans="2:11">
      <c r="B98" s="31"/>
      <c r="C98" s="81"/>
      <c r="D98" s="80"/>
      <c r="E98" s="79"/>
      <c r="F98" s="79"/>
      <c r="G98" s="79"/>
      <c r="H98" s="81"/>
      <c r="I98" s="81"/>
      <c r="J98" s="81"/>
      <c r="K98" s="81"/>
    </row>
    <row r="99" spans="2:11">
      <c r="B99" s="31"/>
      <c r="C99" s="81"/>
      <c r="D99" s="80"/>
      <c r="E99" s="79"/>
      <c r="F99" s="79"/>
      <c r="G99" s="79"/>
      <c r="H99" s="81"/>
      <c r="I99" s="81"/>
      <c r="J99" s="81"/>
      <c r="K99" s="81"/>
    </row>
    <row r="100" spans="2:11">
      <c r="B100" s="31"/>
      <c r="C100" s="81"/>
      <c r="D100" s="80"/>
      <c r="E100" s="79"/>
      <c r="F100" s="79"/>
      <c r="G100" s="79"/>
      <c r="H100" s="81"/>
      <c r="I100" s="81"/>
      <c r="J100" s="81"/>
      <c r="K100" s="81"/>
    </row>
    <row r="101" spans="2:11">
      <c r="B101" s="31"/>
      <c r="C101" s="81"/>
      <c r="D101" s="80"/>
      <c r="E101" s="79"/>
      <c r="F101" s="79"/>
      <c r="G101" s="79"/>
      <c r="H101" s="81"/>
      <c r="I101" s="81"/>
      <c r="J101" s="81"/>
      <c r="K101" s="81"/>
    </row>
    <row r="102" spans="2:11">
      <c r="B102" s="31"/>
      <c r="C102" s="81"/>
      <c r="D102" s="80"/>
      <c r="E102" s="79"/>
      <c r="F102" s="79"/>
      <c r="G102" s="79"/>
      <c r="H102" s="81"/>
      <c r="I102" s="81"/>
      <c r="J102" s="81"/>
      <c r="K102" s="81"/>
    </row>
    <row r="103" spans="2:11">
      <c r="B103" s="31"/>
      <c r="C103" s="81"/>
      <c r="D103" s="80"/>
      <c r="E103" s="79"/>
      <c r="F103" s="79"/>
      <c r="G103" s="79"/>
      <c r="H103" s="81"/>
      <c r="I103" s="81"/>
      <c r="J103" s="81"/>
      <c r="K103" s="81"/>
    </row>
    <row r="104" spans="2:11">
      <c r="B104" s="31"/>
      <c r="C104" s="81"/>
      <c r="D104" s="80"/>
      <c r="E104" s="79"/>
      <c r="F104" s="79"/>
      <c r="G104" s="79"/>
      <c r="H104" s="81"/>
      <c r="I104" s="81"/>
      <c r="J104" s="81"/>
      <c r="K104" s="81"/>
    </row>
    <row r="105" spans="2:11">
      <c r="B105" s="31"/>
      <c r="C105" s="81"/>
      <c r="D105" s="80"/>
      <c r="E105" s="79"/>
      <c r="F105" s="79"/>
      <c r="G105" s="79"/>
      <c r="H105" s="81"/>
      <c r="I105" s="81"/>
      <c r="J105" s="81"/>
      <c r="K105" s="81"/>
    </row>
    <row r="106" spans="2:11">
      <c r="B106" s="31"/>
      <c r="C106" s="81"/>
      <c r="D106" s="80"/>
      <c r="E106" s="79"/>
      <c r="F106" s="79"/>
      <c r="G106" s="79"/>
      <c r="H106" s="81"/>
      <c r="I106" s="81"/>
      <c r="J106" s="81"/>
      <c r="K106" s="81"/>
    </row>
    <row r="107" spans="2:11">
      <c r="B107" s="31"/>
      <c r="C107" s="81"/>
      <c r="D107" s="80"/>
      <c r="E107" s="79"/>
      <c r="F107" s="79"/>
      <c r="G107" s="79"/>
      <c r="H107" s="81"/>
      <c r="I107" s="81"/>
      <c r="J107" s="81"/>
      <c r="K107" s="81"/>
    </row>
    <row r="108" spans="2:11">
      <c r="B108" s="31"/>
      <c r="C108" s="81"/>
      <c r="D108" s="80"/>
      <c r="E108" s="79"/>
      <c r="F108" s="79"/>
      <c r="G108" s="79"/>
      <c r="H108" s="81"/>
      <c r="I108" s="81"/>
      <c r="J108" s="81"/>
      <c r="K108" s="81"/>
    </row>
    <row r="109" spans="2:11">
      <c r="B109" s="31"/>
      <c r="C109" s="81"/>
      <c r="D109" s="80"/>
      <c r="E109" s="79"/>
      <c r="F109" s="79"/>
      <c r="G109" s="79"/>
      <c r="H109" s="81"/>
      <c r="I109" s="81"/>
      <c r="J109" s="81"/>
      <c r="K109" s="81"/>
    </row>
    <row r="110" spans="2:11">
      <c r="B110" s="31"/>
      <c r="C110" s="81"/>
      <c r="D110" s="80"/>
      <c r="E110" s="79"/>
      <c r="F110" s="79"/>
      <c r="G110" s="79"/>
      <c r="H110" s="81"/>
      <c r="I110" s="81"/>
      <c r="J110" s="81"/>
      <c r="K110" s="81"/>
    </row>
    <row r="111" spans="2:11">
      <c r="B111" s="31"/>
      <c r="C111" s="81"/>
      <c r="D111" s="80"/>
      <c r="E111" s="79"/>
      <c r="F111" s="79"/>
      <c r="G111" s="79"/>
      <c r="H111" s="81"/>
      <c r="I111" s="81"/>
      <c r="J111" s="81"/>
      <c r="K111" s="81"/>
    </row>
    <row r="112" spans="2:11">
      <c r="B112" s="31"/>
      <c r="C112" s="81"/>
      <c r="D112" s="80"/>
      <c r="E112" s="79"/>
      <c r="F112" s="79"/>
      <c r="G112" s="79"/>
      <c r="H112" s="81"/>
      <c r="I112" s="81"/>
      <c r="J112" s="81"/>
      <c r="K112" s="81"/>
    </row>
    <row r="113" spans="2:11">
      <c r="B113" s="31"/>
      <c r="C113" s="81"/>
      <c r="D113" s="80"/>
      <c r="E113" s="79"/>
      <c r="F113" s="79"/>
      <c r="G113" s="79"/>
      <c r="H113" s="81"/>
      <c r="I113" s="81"/>
      <c r="J113" s="81"/>
      <c r="K113" s="81"/>
    </row>
    <row r="114" spans="2:11">
      <c r="B114" s="31"/>
      <c r="C114" s="81"/>
      <c r="D114" s="80"/>
      <c r="E114" s="79"/>
      <c r="F114" s="79"/>
      <c r="G114" s="79"/>
      <c r="H114" s="81"/>
      <c r="I114" s="81"/>
      <c r="J114" s="81"/>
      <c r="K114" s="81"/>
    </row>
    <row r="115" spans="2:11">
      <c r="B115" s="31"/>
      <c r="C115" s="81"/>
      <c r="D115" s="80"/>
      <c r="E115" s="79"/>
      <c r="F115" s="79"/>
      <c r="G115" s="79"/>
      <c r="H115" s="81"/>
      <c r="I115" s="81"/>
      <c r="J115" s="81"/>
      <c r="K115" s="81"/>
    </row>
    <row r="116" spans="2:11">
      <c r="B116" s="31"/>
      <c r="C116" s="81"/>
      <c r="D116" s="80"/>
      <c r="E116" s="79"/>
      <c r="F116" s="79"/>
      <c r="G116" s="79"/>
      <c r="H116" s="81"/>
      <c r="I116" s="81"/>
      <c r="J116" s="81"/>
      <c r="K116" s="81"/>
    </row>
    <row r="117" spans="2:11">
      <c r="B117" s="31"/>
      <c r="C117" s="81"/>
      <c r="D117" s="80"/>
      <c r="E117" s="79"/>
      <c r="F117" s="79"/>
      <c r="G117" s="79"/>
      <c r="H117" s="81"/>
      <c r="I117" s="81"/>
      <c r="J117" s="81"/>
      <c r="K117" s="81"/>
    </row>
    <row r="118" spans="2:11">
      <c r="B118" s="31"/>
      <c r="C118" s="81"/>
      <c r="D118" s="80"/>
      <c r="E118" s="79"/>
      <c r="F118" s="79"/>
      <c r="G118" s="79"/>
      <c r="H118" s="81"/>
      <c r="I118" s="81"/>
      <c r="J118" s="81"/>
      <c r="K118" s="81"/>
    </row>
    <row r="119" spans="2:11">
      <c r="B119" s="31"/>
      <c r="C119" s="81"/>
      <c r="D119" s="80"/>
      <c r="E119" s="79"/>
      <c r="F119" s="79"/>
      <c r="G119" s="79"/>
      <c r="H119" s="81"/>
      <c r="I119" s="81"/>
      <c r="J119" s="81"/>
      <c r="K119" s="81"/>
    </row>
    <row r="120" spans="2:11">
      <c r="B120" s="31"/>
      <c r="C120" s="81"/>
      <c r="D120" s="80"/>
      <c r="E120" s="79"/>
      <c r="F120" s="79"/>
      <c r="G120" s="79"/>
      <c r="H120" s="81"/>
      <c r="I120" s="81"/>
      <c r="J120" s="81"/>
      <c r="K120" s="81"/>
    </row>
    <row r="121" spans="2:11">
      <c r="B121" s="31"/>
      <c r="C121" s="81"/>
      <c r="D121" s="80"/>
      <c r="E121" s="79"/>
      <c r="F121" s="79"/>
      <c r="G121" s="79"/>
      <c r="H121" s="81"/>
      <c r="I121" s="81"/>
      <c r="J121" s="81"/>
      <c r="K121" s="81"/>
    </row>
    <row r="122" spans="2:11">
      <c r="B122" s="31"/>
      <c r="C122" s="81"/>
      <c r="D122" s="80"/>
      <c r="E122" s="79"/>
      <c r="F122" s="79"/>
      <c r="G122" s="79"/>
      <c r="H122" s="81"/>
      <c r="I122" s="81"/>
      <c r="J122" s="81"/>
      <c r="K122" s="81"/>
    </row>
    <row r="123" spans="2:11">
      <c r="B123" s="31"/>
      <c r="C123" s="81"/>
      <c r="D123" s="80"/>
      <c r="E123" s="79"/>
      <c r="F123" s="79"/>
      <c r="G123" s="79"/>
      <c r="H123" s="81"/>
      <c r="I123" s="81"/>
      <c r="J123" s="81"/>
      <c r="K123" s="81"/>
    </row>
    <row r="124" spans="2:11">
      <c r="B124" s="31"/>
      <c r="C124" s="81"/>
      <c r="D124" s="80"/>
      <c r="E124" s="79"/>
      <c r="F124" s="79"/>
      <c r="G124" s="79"/>
      <c r="H124" s="81"/>
      <c r="I124" s="81"/>
      <c r="J124" s="81"/>
      <c r="K124" s="81"/>
    </row>
    <row r="125" spans="2:11">
      <c r="B125" s="31"/>
      <c r="C125" s="81"/>
      <c r="D125" s="80"/>
      <c r="E125" s="79"/>
      <c r="F125" s="79"/>
      <c r="G125" s="79"/>
      <c r="H125" s="81"/>
      <c r="I125" s="81"/>
      <c r="J125" s="81"/>
      <c r="K125" s="81"/>
    </row>
    <row r="126" spans="2:11">
      <c r="B126" s="31"/>
      <c r="C126" s="81"/>
      <c r="D126" s="80"/>
      <c r="E126" s="79"/>
      <c r="F126" s="79"/>
      <c r="G126" s="79"/>
      <c r="H126" s="81"/>
      <c r="I126" s="81"/>
      <c r="J126" s="81"/>
      <c r="K126" s="81"/>
    </row>
    <row r="127" spans="2:11">
      <c r="B127" s="31"/>
      <c r="C127" s="81"/>
      <c r="D127" s="80"/>
      <c r="E127" s="79"/>
      <c r="F127" s="79"/>
      <c r="G127" s="79"/>
      <c r="H127" s="81"/>
      <c r="I127" s="81"/>
      <c r="J127" s="81"/>
      <c r="K127" s="81"/>
    </row>
    <row r="128" spans="2:11">
      <c r="B128" s="31"/>
      <c r="C128" s="81"/>
      <c r="D128" s="80"/>
      <c r="E128" s="79"/>
      <c r="F128" s="79"/>
      <c r="G128" s="79"/>
      <c r="H128" s="81"/>
      <c r="I128" s="81"/>
      <c r="J128" s="81"/>
      <c r="K128" s="81"/>
    </row>
    <row r="129" spans="2:11">
      <c r="B129" s="31"/>
      <c r="C129" s="81"/>
      <c r="D129" s="80"/>
      <c r="E129" s="79"/>
      <c r="F129" s="79"/>
      <c r="G129" s="79"/>
      <c r="H129" s="81"/>
      <c r="I129" s="81"/>
      <c r="J129" s="81"/>
      <c r="K129" s="81"/>
    </row>
    <row r="130" spans="2:11">
      <c r="B130" s="31"/>
      <c r="C130" s="81"/>
      <c r="D130" s="80"/>
      <c r="E130" s="79"/>
      <c r="F130" s="79"/>
      <c r="G130" s="79"/>
      <c r="H130" s="81"/>
      <c r="I130" s="81"/>
      <c r="J130" s="81"/>
      <c r="K130" s="81"/>
    </row>
    <row r="131" spans="2:11">
      <c r="B131" s="31"/>
      <c r="C131" s="81"/>
      <c r="D131" s="80"/>
      <c r="E131" s="79"/>
      <c r="F131" s="79"/>
      <c r="G131" s="79"/>
      <c r="H131" s="81"/>
      <c r="I131" s="81"/>
      <c r="J131" s="81"/>
      <c r="K131" s="81"/>
    </row>
    <row r="132" spans="2:11">
      <c r="B132" s="31"/>
      <c r="C132" s="81"/>
      <c r="D132" s="80"/>
      <c r="E132" s="79"/>
      <c r="F132" s="79"/>
      <c r="G132" s="79"/>
      <c r="H132" s="81"/>
      <c r="I132" s="81"/>
      <c r="J132" s="81"/>
      <c r="K132" s="81"/>
    </row>
    <row r="133" spans="2:11">
      <c r="B133" s="31"/>
      <c r="C133" s="81"/>
      <c r="D133" s="80"/>
      <c r="E133" s="79"/>
      <c r="F133" s="79"/>
      <c r="G133" s="79"/>
      <c r="H133" s="81"/>
      <c r="I133" s="81"/>
      <c r="J133" s="81"/>
      <c r="K133" s="81"/>
    </row>
    <row r="134" spans="2:11">
      <c r="B134" s="31"/>
      <c r="C134" s="81"/>
      <c r="D134" s="80"/>
      <c r="E134" s="79"/>
      <c r="F134" s="79"/>
      <c r="G134" s="79"/>
      <c r="H134" s="81"/>
      <c r="I134" s="81"/>
      <c r="J134" s="81"/>
      <c r="K134" s="81"/>
    </row>
    <row r="135" spans="2:11">
      <c r="B135" s="31"/>
      <c r="C135" s="81"/>
      <c r="D135" s="80"/>
      <c r="E135" s="79"/>
      <c r="F135" s="79"/>
      <c r="G135" s="79"/>
      <c r="H135" s="81"/>
      <c r="I135" s="81"/>
      <c r="J135" s="81"/>
      <c r="K135" s="81"/>
    </row>
    <row r="136" spans="2:11">
      <c r="B136" s="31"/>
      <c r="C136" s="81"/>
      <c r="D136" s="80"/>
      <c r="E136" s="79"/>
      <c r="F136" s="79"/>
      <c r="G136" s="79"/>
      <c r="H136" s="81"/>
      <c r="I136" s="81"/>
      <c r="J136" s="81"/>
      <c r="K136" s="81"/>
    </row>
    <row r="137" spans="2:11">
      <c r="B137" s="31"/>
      <c r="C137" s="81"/>
      <c r="D137" s="80"/>
      <c r="E137" s="79"/>
      <c r="F137" s="79"/>
      <c r="G137" s="79"/>
      <c r="H137" s="81"/>
      <c r="I137" s="81"/>
      <c r="J137" s="81"/>
      <c r="K137" s="81"/>
    </row>
    <row r="138" spans="2:11">
      <c r="B138" s="31"/>
      <c r="C138" s="81"/>
      <c r="D138" s="80"/>
      <c r="E138" s="79"/>
      <c r="F138" s="79"/>
      <c r="G138" s="79"/>
      <c r="H138" s="81"/>
      <c r="I138" s="81"/>
      <c r="J138" s="81"/>
      <c r="K138" s="81"/>
    </row>
    <row r="139" spans="2:11">
      <c r="B139" s="31"/>
      <c r="C139" s="81"/>
      <c r="D139" s="80"/>
      <c r="E139" s="79"/>
      <c r="F139" s="79"/>
      <c r="G139" s="79"/>
      <c r="H139" s="81"/>
      <c r="I139" s="81"/>
      <c r="J139" s="81"/>
      <c r="K139" s="81"/>
    </row>
    <row r="140" spans="2:11">
      <c r="B140" s="31"/>
      <c r="C140" s="81"/>
      <c r="D140" s="80"/>
      <c r="E140" s="79"/>
      <c r="F140" s="79"/>
      <c r="G140" s="79"/>
      <c r="H140" s="81"/>
      <c r="I140" s="81"/>
      <c r="J140" s="81"/>
      <c r="K140" s="81"/>
    </row>
    <row r="141" spans="2:11">
      <c r="B141" s="31"/>
      <c r="C141" s="81"/>
      <c r="D141" s="80"/>
      <c r="E141" s="79"/>
      <c r="F141" s="79"/>
      <c r="G141" s="79"/>
      <c r="H141" s="81"/>
      <c r="I141" s="81"/>
      <c r="J141" s="81"/>
      <c r="K141" s="81"/>
    </row>
    <row r="142" spans="2:11">
      <c r="B142" s="31"/>
      <c r="C142" s="81"/>
      <c r="D142" s="80"/>
      <c r="E142" s="79"/>
      <c r="F142" s="79"/>
      <c r="G142" s="79"/>
      <c r="H142" s="81"/>
      <c r="I142" s="81"/>
      <c r="J142" s="81"/>
      <c r="K142" s="81"/>
    </row>
    <row r="143" spans="2:11">
      <c r="B143" s="31"/>
      <c r="C143" s="81"/>
      <c r="D143" s="80"/>
      <c r="E143" s="79"/>
      <c r="F143" s="79"/>
      <c r="G143" s="79"/>
      <c r="H143" s="81"/>
      <c r="I143" s="81"/>
      <c r="J143" s="81"/>
      <c r="K143" s="81"/>
    </row>
    <row r="144" spans="2:11">
      <c r="B144" s="31"/>
      <c r="C144" s="81"/>
      <c r="D144" s="80"/>
      <c r="E144" s="79"/>
      <c r="F144" s="79"/>
      <c r="G144" s="79"/>
      <c r="H144" s="81"/>
      <c r="I144" s="81"/>
      <c r="J144" s="81"/>
      <c r="K144" s="81"/>
    </row>
    <row r="145" spans="2:11">
      <c r="B145" s="31"/>
      <c r="C145" s="81"/>
      <c r="D145" s="80"/>
      <c r="E145" s="79"/>
      <c r="F145" s="79"/>
      <c r="G145" s="79"/>
      <c r="H145" s="81"/>
      <c r="I145" s="81"/>
      <c r="J145" s="81"/>
      <c r="K145" s="81"/>
    </row>
    <row r="146" spans="2:11">
      <c r="B146" s="31"/>
      <c r="C146" s="81"/>
      <c r="D146" s="80"/>
      <c r="E146" s="79"/>
      <c r="F146" s="79"/>
      <c r="G146" s="79"/>
      <c r="H146" s="81"/>
      <c r="I146" s="81"/>
      <c r="J146" s="81"/>
      <c r="K146" s="81"/>
    </row>
    <row r="147" spans="2:11">
      <c r="B147" s="31"/>
      <c r="C147" s="81"/>
      <c r="D147" s="80"/>
      <c r="E147" s="79"/>
      <c r="F147" s="79"/>
      <c r="G147" s="79"/>
      <c r="H147" s="81"/>
      <c r="I147" s="81"/>
      <c r="J147" s="81"/>
      <c r="K147" s="81"/>
    </row>
    <row r="148" spans="2:11">
      <c r="B148" s="31"/>
      <c r="C148" s="81"/>
      <c r="D148" s="80"/>
      <c r="E148" s="79"/>
      <c r="F148" s="79"/>
      <c r="G148" s="79"/>
      <c r="H148" s="81"/>
      <c r="I148" s="81"/>
      <c r="J148" s="81"/>
      <c r="K148" s="81"/>
    </row>
    <row r="149" spans="2:11">
      <c r="B149" s="31"/>
      <c r="C149" s="81"/>
      <c r="D149" s="80"/>
      <c r="E149" s="79"/>
      <c r="F149" s="79"/>
      <c r="G149" s="79"/>
      <c r="H149" s="81"/>
      <c r="I149" s="81"/>
      <c r="J149" s="81"/>
      <c r="K149" s="81"/>
    </row>
    <row r="150" spans="2:11">
      <c r="B150" s="31"/>
      <c r="C150" s="81"/>
      <c r="D150" s="80"/>
      <c r="E150" s="79"/>
      <c r="F150" s="79"/>
      <c r="G150" s="79"/>
      <c r="H150" s="81"/>
      <c r="I150" s="81"/>
      <c r="J150" s="81"/>
      <c r="K150" s="81"/>
    </row>
    <row r="151" spans="2:11">
      <c r="B151" s="31"/>
      <c r="C151" s="81"/>
      <c r="D151" s="80"/>
      <c r="E151" s="79"/>
      <c r="F151" s="79"/>
      <c r="G151" s="79"/>
      <c r="H151" s="81"/>
      <c r="I151" s="81"/>
      <c r="J151" s="81"/>
      <c r="K151" s="81"/>
    </row>
    <row r="152" spans="2:11">
      <c r="B152" s="31"/>
      <c r="C152" s="81"/>
      <c r="D152" s="80"/>
      <c r="E152" s="79"/>
      <c r="F152" s="79"/>
      <c r="G152" s="79"/>
      <c r="H152" s="81"/>
      <c r="I152" s="81"/>
      <c r="J152" s="81"/>
      <c r="K152" s="81"/>
    </row>
    <row r="153" spans="2:11">
      <c r="B153" s="31"/>
      <c r="C153" s="81"/>
      <c r="D153" s="80"/>
      <c r="E153" s="79"/>
      <c r="F153" s="79"/>
      <c r="G153" s="79"/>
      <c r="H153" s="81"/>
      <c r="I153" s="81"/>
      <c r="J153" s="81"/>
      <c r="K153" s="81"/>
    </row>
    <row r="154" spans="2:11">
      <c r="B154" s="31"/>
      <c r="C154" s="81"/>
      <c r="D154" s="80"/>
      <c r="E154" s="79"/>
      <c r="F154" s="79"/>
      <c r="G154" s="79"/>
      <c r="H154" s="81"/>
      <c r="I154" s="81"/>
      <c r="J154" s="81"/>
      <c r="K154" s="81"/>
    </row>
    <row r="155" spans="2:11">
      <c r="B155" s="31"/>
      <c r="C155" s="81"/>
      <c r="D155" s="80"/>
      <c r="E155" s="79"/>
      <c r="F155" s="79"/>
      <c r="G155" s="79"/>
      <c r="H155" s="81"/>
      <c r="I155" s="81"/>
      <c r="J155" s="81"/>
      <c r="K155" s="81"/>
    </row>
    <row r="156" spans="2:11">
      <c r="B156" s="31"/>
      <c r="C156" s="81"/>
      <c r="D156" s="80"/>
      <c r="E156" s="79"/>
      <c r="F156" s="79"/>
      <c r="G156" s="79"/>
      <c r="H156" s="81"/>
      <c r="I156" s="81"/>
      <c r="J156" s="81"/>
      <c r="K156" s="81"/>
    </row>
    <row r="157" spans="2:11">
      <c r="B157" s="31"/>
      <c r="C157" s="81"/>
      <c r="D157" s="80"/>
      <c r="E157" s="79"/>
      <c r="F157" s="79"/>
      <c r="G157" s="79"/>
      <c r="H157" s="81"/>
      <c r="I157" s="81"/>
      <c r="J157" s="81"/>
      <c r="K157" s="81"/>
    </row>
    <row r="158" spans="2:11">
      <c r="B158" s="31"/>
      <c r="C158" s="81"/>
      <c r="D158" s="80"/>
      <c r="E158" s="79"/>
      <c r="F158" s="79"/>
      <c r="G158" s="79"/>
      <c r="H158" s="81"/>
      <c r="I158" s="81"/>
      <c r="J158" s="81"/>
      <c r="K158" s="81"/>
    </row>
    <row r="159" spans="2:11">
      <c r="B159" s="31"/>
      <c r="C159" s="81"/>
      <c r="D159" s="80"/>
      <c r="E159" s="79"/>
      <c r="F159" s="79"/>
      <c r="G159" s="79"/>
      <c r="H159" s="81"/>
      <c r="I159" s="81"/>
      <c r="J159" s="81"/>
      <c r="K159" s="81"/>
    </row>
    <row r="160" spans="2:11">
      <c r="B160" s="31"/>
      <c r="C160" s="81"/>
      <c r="D160" s="80"/>
      <c r="E160" s="79"/>
      <c r="F160" s="79"/>
      <c r="G160" s="79"/>
      <c r="H160" s="81"/>
      <c r="I160" s="81"/>
      <c r="J160" s="81"/>
      <c r="K160" s="81"/>
    </row>
    <row r="161" spans="2:11">
      <c r="B161" s="31"/>
      <c r="C161" s="81"/>
      <c r="D161" s="80"/>
      <c r="E161" s="79"/>
      <c r="F161" s="79"/>
      <c r="G161" s="79"/>
      <c r="H161" s="81"/>
      <c r="I161" s="81"/>
      <c r="J161" s="81"/>
      <c r="K161" s="81"/>
    </row>
    <row r="162" spans="2:11">
      <c r="B162" s="31"/>
      <c r="C162" s="81"/>
      <c r="D162" s="80"/>
      <c r="E162" s="79"/>
      <c r="F162" s="79"/>
      <c r="G162" s="79"/>
      <c r="H162" s="81"/>
      <c r="I162" s="81"/>
      <c r="J162" s="81"/>
      <c r="K162" s="81"/>
    </row>
    <row r="163" spans="2:11">
      <c r="B163" s="31"/>
      <c r="C163" s="81"/>
      <c r="D163" s="80"/>
      <c r="E163" s="79"/>
      <c r="F163" s="79"/>
      <c r="G163" s="79"/>
      <c r="H163" s="81"/>
      <c r="I163" s="81"/>
      <c r="J163" s="81"/>
      <c r="K163" s="81"/>
    </row>
    <row r="164" spans="2:11">
      <c r="B164" s="31"/>
      <c r="C164" s="81"/>
      <c r="D164" s="80"/>
      <c r="E164" s="79"/>
      <c r="F164" s="79"/>
      <c r="G164" s="79"/>
      <c r="H164" s="81"/>
      <c r="I164" s="81"/>
      <c r="J164" s="81"/>
      <c r="K164" s="81"/>
    </row>
    <row r="165" spans="2:11">
      <c r="B165" s="31"/>
      <c r="C165" s="81"/>
      <c r="D165" s="80"/>
      <c r="E165" s="79"/>
      <c r="F165" s="79"/>
      <c r="G165" s="79"/>
      <c r="H165" s="81"/>
      <c r="I165" s="81"/>
      <c r="J165" s="81"/>
      <c r="K165" s="81"/>
    </row>
    <row r="166" spans="2:11">
      <c r="B166" s="31"/>
      <c r="C166" s="81"/>
      <c r="D166" s="80"/>
      <c r="E166" s="79"/>
      <c r="F166" s="79"/>
      <c r="G166" s="79"/>
      <c r="H166" s="81"/>
      <c r="I166" s="81"/>
      <c r="J166" s="81"/>
      <c r="K166" s="81"/>
    </row>
    <row r="167" spans="2:11">
      <c r="B167" s="31"/>
      <c r="C167" s="81"/>
      <c r="D167" s="80"/>
      <c r="E167" s="79"/>
      <c r="F167" s="79"/>
      <c r="G167" s="79"/>
      <c r="H167" s="81"/>
      <c r="I167" s="81"/>
      <c r="J167" s="81"/>
      <c r="K167" s="81"/>
    </row>
    <row r="168" spans="2:11">
      <c r="B168" s="31"/>
      <c r="C168" s="81"/>
      <c r="D168" s="80"/>
      <c r="E168" s="79"/>
      <c r="F168" s="79"/>
      <c r="G168" s="79"/>
      <c r="H168" s="81"/>
      <c r="I168" s="81"/>
      <c r="J168" s="81"/>
      <c r="K168" s="81"/>
    </row>
    <row r="169" spans="2:11">
      <c r="B169" s="31"/>
      <c r="C169" s="81"/>
      <c r="D169" s="80"/>
      <c r="E169" s="79"/>
      <c r="F169" s="79"/>
      <c r="G169" s="79"/>
      <c r="H169" s="81"/>
      <c r="I169" s="81"/>
      <c r="J169" s="81"/>
      <c r="K169" s="81"/>
    </row>
    <row r="170" spans="2:11">
      <c r="B170" s="31"/>
      <c r="C170" s="81"/>
      <c r="D170" s="80"/>
      <c r="E170" s="79"/>
      <c r="F170" s="79"/>
      <c r="G170" s="79"/>
      <c r="H170" s="81"/>
      <c r="I170" s="81"/>
      <c r="J170" s="81"/>
      <c r="K170" s="81"/>
    </row>
    <row r="171" spans="2:11">
      <c r="B171" s="31"/>
      <c r="C171" s="81"/>
      <c r="D171" s="80"/>
      <c r="E171" s="79"/>
      <c r="F171" s="79"/>
      <c r="G171" s="79"/>
      <c r="H171" s="81"/>
      <c r="I171" s="81"/>
      <c r="J171" s="81"/>
      <c r="K171" s="81"/>
    </row>
    <row r="172" spans="2:11">
      <c r="B172" s="31"/>
      <c r="C172" s="81"/>
      <c r="D172" s="80"/>
      <c r="E172" s="79"/>
      <c r="F172" s="79"/>
      <c r="G172" s="79"/>
      <c r="H172" s="81"/>
      <c r="I172" s="81"/>
      <c r="J172" s="81"/>
      <c r="K172" s="81"/>
    </row>
    <row r="173" spans="2:11">
      <c r="B173" s="31"/>
      <c r="C173" s="81"/>
      <c r="D173" s="80"/>
      <c r="E173" s="79"/>
      <c r="F173" s="79"/>
      <c r="G173" s="79"/>
      <c r="H173" s="81"/>
      <c r="I173" s="81"/>
      <c r="J173" s="81"/>
      <c r="K173" s="81"/>
    </row>
    <row r="174" spans="2:11">
      <c r="B174" s="31"/>
      <c r="C174" s="81"/>
      <c r="D174" s="80"/>
      <c r="E174" s="79"/>
      <c r="F174" s="79"/>
      <c r="G174" s="79"/>
      <c r="H174" s="81"/>
      <c r="I174" s="81"/>
      <c r="J174" s="81"/>
      <c r="K174" s="81"/>
    </row>
    <row r="175" spans="2:11">
      <c r="B175" s="31"/>
      <c r="C175" s="81"/>
      <c r="D175" s="80"/>
      <c r="E175" s="79"/>
      <c r="F175" s="79"/>
      <c r="G175" s="79"/>
      <c r="H175" s="81"/>
      <c r="I175" s="81"/>
      <c r="J175" s="81"/>
      <c r="K175" s="81"/>
    </row>
    <row r="176" spans="2:11">
      <c r="B176" s="31"/>
      <c r="C176" s="81"/>
      <c r="D176" s="80"/>
      <c r="E176" s="79"/>
      <c r="F176" s="79"/>
      <c r="G176" s="79"/>
      <c r="H176" s="81"/>
      <c r="I176" s="81"/>
      <c r="J176" s="81"/>
      <c r="K176" s="81"/>
    </row>
    <row r="177" spans="2:11">
      <c r="B177" s="31"/>
      <c r="C177" s="81"/>
      <c r="D177" s="80"/>
      <c r="E177" s="79"/>
      <c r="F177" s="79"/>
      <c r="G177" s="79"/>
      <c r="H177" s="81"/>
      <c r="I177" s="81"/>
      <c r="J177" s="81"/>
      <c r="K177" s="81"/>
    </row>
    <row r="178" spans="2:11">
      <c r="B178" s="31"/>
      <c r="C178" s="81"/>
      <c r="D178" s="80"/>
      <c r="E178" s="79"/>
      <c r="F178" s="79"/>
      <c r="G178" s="79"/>
      <c r="H178" s="81"/>
      <c r="I178" s="81"/>
      <c r="J178" s="81"/>
      <c r="K178" s="81"/>
    </row>
    <row r="179" spans="2:11">
      <c r="B179" s="31"/>
      <c r="C179" s="81"/>
      <c r="D179" s="80"/>
      <c r="E179" s="79"/>
      <c r="F179" s="79"/>
      <c r="G179" s="79"/>
      <c r="H179" s="81"/>
      <c r="I179" s="81"/>
      <c r="J179" s="81"/>
      <c r="K179" s="81"/>
    </row>
    <row r="180" spans="2:11">
      <c r="B180" s="31"/>
      <c r="C180" s="81"/>
      <c r="D180" s="80"/>
      <c r="E180" s="79"/>
      <c r="F180" s="79"/>
      <c r="G180" s="79"/>
      <c r="H180" s="81"/>
      <c r="I180" s="81"/>
      <c r="J180" s="81"/>
      <c r="K180" s="81"/>
    </row>
    <row r="181" spans="2:11">
      <c r="B181" s="31"/>
      <c r="C181" s="81"/>
      <c r="D181" s="80"/>
      <c r="E181" s="79"/>
      <c r="F181" s="79"/>
      <c r="G181" s="79"/>
      <c r="H181" s="81"/>
      <c r="I181" s="81"/>
      <c r="J181" s="81"/>
      <c r="K181" s="81"/>
    </row>
    <row r="182" spans="2:11">
      <c r="B182" s="31"/>
      <c r="C182" s="81"/>
      <c r="D182" s="80"/>
      <c r="E182" s="79"/>
      <c r="F182" s="79"/>
      <c r="G182" s="79"/>
      <c r="H182" s="81"/>
      <c r="I182" s="81"/>
      <c r="J182" s="81"/>
      <c r="K182" s="81"/>
    </row>
    <row r="183" spans="2:11">
      <c r="B183" s="31"/>
      <c r="C183" s="81"/>
      <c r="D183" s="80"/>
      <c r="E183" s="79"/>
      <c r="F183" s="79"/>
      <c r="G183" s="79"/>
      <c r="H183" s="81"/>
      <c r="I183" s="81"/>
      <c r="J183" s="81"/>
      <c r="K183" s="81"/>
    </row>
    <row r="184" spans="2:11">
      <c r="B184" s="31"/>
      <c r="C184" s="81"/>
      <c r="D184" s="80"/>
      <c r="E184" s="79"/>
      <c r="F184" s="79"/>
      <c r="G184" s="79"/>
      <c r="H184" s="81"/>
      <c r="I184" s="81"/>
      <c r="J184" s="81"/>
      <c r="K184" s="81"/>
    </row>
    <row r="185" spans="2:11">
      <c r="B185" s="31"/>
      <c r="C185" s="81"/>
      <c r="D185" s="80"/>
      <c r="E185" s="79"/>
      <c r="F185" s="79"/>
      <c r="G185" s="79"/>
      <c r="H185" s="81"/>
      <c r="I185" s="81"/>
      <c r="J185" s="81"/>
      <c r="K185" s="81"/>
    </row>
    <row r="186" spans="2:11">
      <c r="B186" s="31"/>
      <c r="C186" s="81"/>
      <c r="D186" s="80"/>
      <c r="E186" s="79"/>
      <c r="F186" s="79"/>
      <c r="G186" s="79"/>
      <c r="H186" s="81"/>
      <c r="I186" s="81"/>
      <c r="J186" s="81"/>
      <c r="K186" s="81"/>
    </row>
    <row r="187" spans="2:11">
      <c r="B187" s="31"/>
      <c r="C187" s="81"/>
      <c r="D187" s="80"/>
      <c r="E187" s="79"/>
      <c r="F187" s="79"/>
      <c r="G187" s="79"/>
      <c r="H187" s="81"/>
      <c r="I187" s="81"/>
      <c r="J187" s="81"/>
      <c r="K187" s="81"/>
    </row>
    <row r="188" spans="2:11">
      <c r="B188" s="31"/>
      <c r="C188" s="81"/>
      <c r="D188" s="80"/>
      <c r="E188" s="79"/>
      <c r="F188" s="79"/>
      <c r="G188" s="79"/>
      <c r="H188" s="81"/>
      <c r="I188" s="81"/>
      <c r="J188" s="81"/>
      <c r="K188" s="81"/>
    </row>
    <row r="189" spans="2:11">
      <c r="B189" s="31"/>
      <c r="C189" s="81"/>
      <c r="D189" s="80"/>
      <c r="E189" s="79"/>
      <c r="F189" s="79"/>
      <c r="G189" s="79"/>
      <c r="H189" s="81"/>
      <c r="I189" s="81"/>
      <c r="J189" s="81"/>
      <c r="K189" s="81"/>
    </row>
    <row r="190" spans="2:11">
      <c r="B190" s="31"/>
      <c r="C190" s="81"/>
      <c r="D190" s="80"/>
      <c r="E190" s="79"/>
      <c r="F190" s="79"/>
      <c r="G190" s="79"/>
      <c r="H190" s="81"/>
      <c r="I190" s="81"/>
      <c r="J190" s="81"/>
      <c r="K190" s="81"/>
    </row>
    <row r="191" spans="2:11">
      <c r="B191" s="31"/>
      <c r="C191" s="81"/>
      <c r="D191" s="80"/>
      <c r="E191" s="79"/>
      <c r="F191" s="79"/>
      <c r="G191" s="79"/>
      <c r="H191" s="81"/>
      <c r="I191" s="81"/>
      <c r="J191" s="81"/>
      <c r="K191" s="81"/>
    </row>
    <row r="192" spans="2:11">
      <c r="B192" s="31"/>
      <c r="C192" s="81"/>
      <c r="D192" s="80"/>
      <c r="E192" s="79"/>
      <c r="F192" s="79"/>
      <c r="G192" s="79"/>
      <c r="H192" s="81"/>
      <c r="I192" s="81"/>
      <c r="J192" s="81"/>
      <c r="K192" s="81"/>
    </row>
    <row r="193" spans="2:11">
      <c r="B193" s="31"/>
      <c r="C193" s="81"/>
      <c r="D193" s="80"/>
      <c r="E193" s="79"/>
      <c r="F193" s="79"/>
      <c r="G193" s="79"/>
      <c r="H193" s="81"/>
      <c r="I193" s="81"/>
      <c r="J193" s="81"/>
      <c r="K193" s="81"/>
    </row>
    <row r="194" spans="2:11">
      <c r="B194" s="31"/>
      <c r="C194" s="81"/>
      <c r="D194" s="80"/>
      <c r="E194" s="79"/>
      <c r="F194" s="79"/>
      <c r="G194" s="79"/>
      <c r="H194" s="81"/>
      <c r="I194" s="81"/>
      <c r="J194" s="81"/>
      <c r="K194" s="81"/>
    </row>
    <row r="195" spans="2:11">
      <c r="B195" s="31"/>
      <c r="C195" s="81"/>
      <c r="D195" s="80"/>
      <c r="E195" s="79"/>
      <c r="F195" s="79"/>
      <c r="G195" s="79"/>
      <c r="H195" s="81"/>
      <c r="I195" s="81"/>
      <c r="J195" s="81"/>
      <c r="K195" s="81"/>
    </row>
    <row r="196" spans="2:11">
      <c r="B196" s="31"/>
      <c r="C196" s="81"/>
      <c r="D196" s="80"/>
      <c r="E196" s="79"/>
      <c r="F196" s="79"/>
      <c r="G196" s="79"/>
      <c r="H196" s="81"/>
      <c r="I196" s="81"/>
      <c r="J196" s="81"/>
      <c r="K196" s="81"/>
    </row>
    <row r="197" spans="2:11">
      <c r="B197" s="31"/>
      <c r="C197" s="81"/>
      <c r="D197" s="80"/>
      <c r="E197" s="79"/>
      <c r="F197" s="79"/>
      <c r="G197" s="79"/>
      <c r="H197" s="81"/>
      <c r="I197" s="81"/>
      <c r="J197" s="81"/>
      <c r="K197" s="81"/>
    </row>
    <row r="198" spans="2:11">
      <c r="B198" s="31"/>
      <c r="C198" s="81"/>
      <c r="D198" s="80"/>
      <c r="E198" s="79"/>
      <c r="F198" s="79"/>
      <c r="G198" s="79"/>
      <c r="H198" s="81"/>
      <c r="I198" s="81"/>
      <c r="J198" s="81"/>
      <c r="K198" s="81"/>
    </row>
    <row r="199" spans="2:11">
      <c r="B199" s="31"/>
      <c r="C199" s="81"/>
      <c r="D199" s="80"/>
      <c r="E199" s="79"/>
      <c r="F199" s="79"/>
      <c r="G199" s="79"/>
      <c r="H199" s="81"/>
      <c r="I199" s="81"/>
      <c r="J199" s="81"/>
      <c r="K199" s="81"/>
    </row>
    <row r="200" spans="2:11">
      <c r="B200" s="31"/>
      <c r="C200" s="81"/>
      <c r="D200" s="80"/>
      <c r="E200" s="79"/>
      <c r="F200" s="79"/>
      <c r="G200" s="79"/>
      <c r="H200" s="81"/>
      <c r="I200" s="81"/>
      <c r="J200" s="81"/>
      <c r="K200" s="81"/>
    </row>
    <row r="201" spans="2:11">
      <c r="B201" s="31"/>
      <c r="C201" s="81"/>
      <c r="D201" s="80"/>
      <c r="E201" s="79"/>
      <c r="F201" s="79"/>
      <c r="G201" s="79"/>
      <c r="H201" s="81"/>
      <c r="I201" s="81"/>
      <c r="J201" s="81"/>
      <c r="K201" s="81"/>
    </row>
    <row r="202" spans="2:11">
      <c r="B202" s="31"/>
      <c r="C202" s="81"/>
      <c r="D202" s="80"/>
      <c r="E202" s="79"/>
      <c r="F202" s="79"/>
      <c r="G202" s="79"/>
      <c r="H202" s="81"/>
      <c r="I202" s="81"/>
      <c r="J202" s="81"/>
      <c r="K202" s="81"/>
    </row>
    <row r="203" spans="2:11">
      <c r="B203" s="31"/>
      <c r="C203" s="81"/>
      <c r="D203" s="80"/>
      <c r="E203" s="79"/>
      <c r="F203" s="79"/>
      <c r="G203" s="79"/>
      <c r="H203" s="81"/>
      <c r="I203" s="81"/>
      <c r="J203" s="81"/>
      <c r="K203" s="81"/>
    </row>
    <row r="204" spans="2:11">
      <c r="B204" s="31"/>
      <c r="C204" s="81"/>
      <c r="D204" s="80"/>
      <c r="E204" s="79"/>
      <c r="F204" s="79"/>
      <c r="G204" s="79"/>
      <c r="H204" s="81"/>
      <c r="I204" s="81"/>
      <c r="J204" s="81"/>
      <c r="K204" s="81"/>
    </row>
    <row r="205" spans="2:11">
      <c r="B205" s="31"/>
      <c r="C205" s="81"/>
      <c r="D205" s="80"/>
      <c r="E205" s="79"/>
      <c r="F205" s="79"/>
      <c r="G205" s="79"/>
      <c r="H205" s="81"/>
      <c r="I205" s="81"/>
      <c r="J205" s="81"/>
      <c r="K205" s="81"/>
    </row>
    <row r="206" spans="2:11">
      <c r="B206" s="31"/>
      <c r="C206" s="81"/>
      <c r="D206" s="80"/>
      <c r="E206" s="79"/>
      <c r="F206" s="79"/>
      <c r="G206" s="79"/>
      <c r="H206" s="81"/>
      <c r="I206" s="81"/>
      <c r="J206" s="81"/>
      <c r="K206" s="81"/>
    </row>
    <row r="207" spans="2:11">
      <c r="B207" s="31"/>
      <c r="C207" s="81"/>
      <c r="D207" s="80"/>
      <c r="E207" s="79"/>
      <c r="F207" s="79"/>
      <c r="G207" s="79"/>
      <c r="H207" s="81"/>
      <c r="I207" s="81"/>
      <c r="J207" s="81"/>
      <c r="K207" s="81"/>
    </row>
    <row r="208" spans="2:11">
      <c r="B208" s="31"/>
      <c r="C208" s="81"/>
      <c r="D208" s="80"/>
      <c r="E208" s="79"/>
      <c r="F208" s="79"/>
      <c r="G208" s="79"/>
      <c r="H208" s="81"/>
      <c r="I208" s="81"/>
      <c r="J208" s="81"/>
      <c r="K208" s="81"/>
    </row>
    <row r="209" spans="2:11">
      <c r="B209" s="31"/>
      <c r="C209" s="81"/>
      <c r="D209" s="80"/>
      <c r="E209" s="79"/>
      <c r="F209" s="79"/>
      <c r="G209" s="79"/>
      <c r="H209" s="81"/>
      <c r="I209" s="81"/>
      <c r="J209" s="81"/>
      <c r="K209" s="81"/>
    </row>
    <row r="210" spans="2:11">
      <c r="B210" s="31"/>
      <c r="C210" s="81"/>
      <c r="D210" s="80"/>
      <c r="E210" s="79"/>
      <c r="F210" s="79"/>
      <c r="G210" s="79"/>
      <c r="H210" s="81"/>
      <c r="I210" s="81"/>
      <c r="J210" s="81"/>
      <c r="K210" s="81"/>
    </row>
    <row r="211" spans="2:11">
      <c r="B211" s="31"/>
      <c r="C211" s="81"/>
      <c r="D211" s="80"/>
      <c r="E211" s="79"/>
      <c r="F211" s="79"/>
      <c r="G211" s="79"/>
      <c r="H211" s="81"/>
      <c r="I211" s="81"/>
      <c r="J211" s="81"/>
      <c r="K211" s="81"/>
    </row>
    <row r="212" spans="2:11">
      <c r="B212" s="31"/>
      <c r="C212" s="81"/>
      <c r="D212" s="80"/>
      <c r="E212" s="79"/>
      <c r="F212" s="79"/>
      <c r="G212" s="79"/>
      <c r="H212" s="81"/>
      <c r="I212" s="81"/>
      <c r="J212" s="81"/>
      <c r="K212" s="81"/>
    </row>
    <row r="213" spans="2:11">
      <c r="B213" s="31"/>
      <c r="C213" s="81"/>
      <c r="D213" s="80"/>
      <c r="E213" s="79"/>
      <c r="F213" s="79"/>
      <c r="G213" s="79"/>
      <c r="H213" s="81"/>
      <c r="I213" s="81"/>
      <c r="J213" s="81"/>
      <c r="K213" s="81"/>
    </row>
    <row r="214" spans="2:11">
      <c r="B214" s="31"/>
      <c r="C214" s="81"/>
      <c r="D214" s="80"/>
      <c r="E214" s="79"/>
      <c r="F214" s="79"/>
      <c r="G214" s="79"/>
      <c r="H214" s="81"/>
      <c r="I214" s="81"/>
      <c r="J214" s="81"/>
      <c r="K214" s="81"/>
    </row>
    <row r="215" spans="2:11">
      <c r="B215" s="31"/>
      <c r="C215" s="81"/>
      <c r="D215" s="80"/>
      <c r="E215" s="79"/>
      <c r="F215" s="79"/>
      <c r="G215" s="79"/>
      <c r="H215" s="81"/>
      <c r="I215" s="81"/>
      <c r="J215" s="81"/>
      <c r="K215" s="81"/>
    </row>
    <row r="216" spans="2:11">
      <c r="B216" s="31"/>
      <c r="C216" s="81"/>
      <c r="D216" s="80"/>
      <c r="E216" s="79"/>
      <c r="F216" s="79"/>
      <c r="G216" s="79"/>
      <c r="H216" s="81"/>
      <c r="I216" s="81"/>
      <c r="J216" s="81"/>
      <c r="K216" s="81"/>
    </row>
    <row r="217" spans="2:11">
      <c r="B217" s="31"/>
      <c r="C217" s="81"/>
      <c r="D217" s="80"/>
      <c r="E217" s="79"/>
      <c r="F217" s="79"/>
      <c r="G217" s="79"/>
      <c r="H217" s="81"/>
      <c r="I217" s="81"/>
      <c r="J217" s="81"/>
      <c r="K217" s="81"/>
    </row>
    <row r="218" spans="2:11">
      <c r="B218" s="31"/>
      <c r="C218" s="81"/>
      <c r="D218" s="80"/>
      <c r="E218" s="79"/>
      <c r="F218" s="79"/>
      <c r="G218" s="79"/>
      <c r="H218" s="81"/>
      <c r="I218" s="81"/>
      <c r="J218" s="81"/>
      <c r="K218" s="81"/>
    </row>
    <row r="219" spans="2:11">
      <c r="B219" s="31"/>
      <c r="C219" s="81"/>
      <c r="D219" s="80"/>
      <c r="E219" s="79"/>
      <c r="F219" s="79"/>
      <c r="G219" s="79"/>
      <c r="H219" s="81"/>
      <c r="I219" s="81"/>
      <c r="J219" s="81"/>
      <c r="K219" s="81"/>
    </row>
    <row r="220" spans="2:11">
      <c r="B220" s="31"/>
      <c r="C220" s="81"/>
      <c r="D220" s="80"/>
      <c r="E220" s="79"/>
      <c r="F220" s="79"/>
      <c r="G220" s="79"/>
      <c r="H220" s="81"/>
      <c r="I220" s="81"/>
      <c r="J220" s="81"/>
      <c r="K220" s="81"/>
    </row>
    <row r="221" spans="2:11">
      <c r="B221" s="31"/>
      <c r="C221" s="81"/>
      <c r="D221" s="80"/>
      <c r="E221" s="79"/>
      <c r="F221" s="79"/>
      <c r="G221" s="79"/>
      <c r="H221" s="81"/>
      <c r="I221" s="81"/>
      <c r="J221" s="81"/>
      <c r="K221" s="81"/>
    </row>
    <row r="222" spans="2:11">
      <c r="B222" s="31"/>
      <c r="C222" s="81"/>
      <c r="D222" s="80"/>
      <c r="E222" s="79"/>
      <c r="F222" s="79"/>
      <c r="G222" s="79"/>
      <c r="H222" s="81"/>
      <c r="I222" s="81"/>
      <c r="J222" s="81"/>
      <c r="K222" s="81"/>
    </row>
    <row r="223" spans="2:11">
      <c r="B223" s="31"/>
      <c r="C223" s="81"/>
      <c r="D223" s="80"/>
      <c r="E223" s="79"/>
      <c r="F223" s="79"/>
      <c r="G223" s="79"/>
      <c r="H223" s="81"/>
      <c r="I223" s="81"/>
      <c r="J223" s="81"/>
      <c r="K223" s="81"/>
    </row>
    <row r="224" spans="2:11">
      <c r="B224" s="31"/>
      <c r="C224" s="81"/>
      <c r="D224" s="80"/>
      <c r="E224" s="79"/>
      <c r="F224" s="79"/>
      <c r="G224" s="79"/>
      <c r="H224" s="81"/>
      <c r="I224" s="81"/>
      <c r="J224" s="81"/>
      <c r="K224" s="81"/>
    </row>
    <row r="225" spans="2:11">
      <c r="B225" s="31"/>
      <c r="C225" s="81"/>
      <c r="D225" s="80"/>
      <c r="E225" s="79"/>
      <c r="F225" s="79"/>
      <c r="G225" s="79"/>
      <c r="H225" s="81"/>
      <c r="I225" s="81"/>
      <c r="J225" s="81"/>
      <c r="K225" s="81"/>
    </row>
    <row r="226" spans="2:11">
      <c r="B226" s="31"/>
      <c r="C226" s="81"/>
      <c r="D226" s="80"/>
      <c r="E226" s="79"/>
      <c r="F226" s="79"/>
      <c r="G226" s="79"/>
      <c r="H226" s="81"/>
      <c r="I226" s="81"/>
      <c r="J226" s="81"/>
      <c r="K226" s="81"/>
    </row>
    <row r="227" spans="2:11">
      <c r="B227" s="31"/>
      <c r="C227" s="81"/>
      <c r="D227" s="80"/>
      <c r="E227" s="79"/>
      <c r="F227" s="79"/>
      <c r="G227" s="79"/>
      <c r="H227" s="81"/>
      <c r="I227" s="81"/>
      <c r="J227" s="81"/>
      <c r="K227" s="81"/>
    </row>
    <row r="228" spans="2:11">
      <c r="B228" s="31"/>
      <c r="C228" s="81"/>
      <c r="D228" s="80"/>
      <c r="E228" s="79"/>
      <c r="F228" s="79"/>
      <c r="G228" s="79"/>
      <c r="H228" s="81"/>
      <c r="I228" s="81"/>
      <c r="J228" s="81"/>
      <c r="K228" s="81"/>
    </row>
    <row r="229" spans="2:11">
      <c r="B229" s="31"/>
      <c r="C229" s="81"/>
      <c r="D229" s="80"/>
      <c r="E229" s="79"/>
      <c r="F229" s="79"/>
      <c r="G229" s="79"/>
      <c r="H229" s="81"/>
      <c r="I229" s="81"/>
      <c r="J229" s="81"/>
      <c r="K229" s="81"/>
    </row>
    <row r="230" spans="2:11">
      <c r="B230" s="31"/>
      <c r="C230" s="81"/>
      <c r="D230" s="80"/>
      <c r="E230" s="79"/>
      <c r="F230" s="79"/>
      <c r="G230" s="79"/>
      <c r="H230" s="81"/>
      <c r="I230" s="81"/>
      <c r="J230" s="81"/>
      <c r="K230" s="81"/>
    </row>
    <row r="231" spans="2:11">
      <c r="B231" s="31"/>
      <c r="C231" s="81"/>
      <c r="D231" s="80"/>
      <c r="E231" s="79"/>
      <c r="F231" s="79"/>
      <c r="G231" s="79"/>
      <c r="H231" s="81"/>
      <c r="I231" s="81"/>
      <c r="J231" s="81"/>
      <c r="K231" s="81"/>
    </row>
    <row r="232" spans="2:11">
      <c r="B232" s="31"/>
      <c r="C232" s="81"/>
      <c r="D232" s="80"/>
      <c r="E232" s="79"/>
      <c r="F232" s="79"/>
      <c r="G232" s="79"/>
      <c r="H232" s="81"/>
      <c r="I232" s="81"/>
      <c r="J232" s="81"/>
      <c r="K232" s="81"/>
    </row>
    <row r="233" spans="2:11">
      <c r="B233" s="31"/>
      <c r="C233" s="81"/>
      <c r="D233" s="80"/>
      <c r="E233" s="79"/>
      <c r="F233" s="79"/>
      <c r="G233" s="79"/>
      <c r="H233" s="81"/>
      <c r="I233" s="81"/>
      <c r="J233" s="81"/>
      <c r="K233" s="81"/>
    </row>
    <row r="234" spans="2:11">
      <c r="B234" s="31"/>
      <c r="C234" s="81"/>
      <c r="D234" s="80"/>
      <c r="E234" s="79"/>
      <c r="F234" s="79"/>
      <c r="G234" s="79"/>
      <c r="H234" s="81"/>
      <c r="I234" s="81"/>
      <c r="J234" s="81"/>
      <c r="K234" s="81"/>
    </row>
    <row r="235" spans="2:11">
      <c r="B235" s="31"/>
      <c r="C235" s="81"/>
      <c r="D235" s="80"/>
      <c r="E235" s="79"/>
      <c r="F235" s="79"/>
      <c r="G235" s="79"/>
      <c r="H235" s="81"/>
      <c r="I235" s="81"/>
      <c r="J235" s="81"/>
      <c r="K235" s="81"/>
    </row>
    <row r="236" spans="2:11">
      <c r="B236" s="31"/>
      <c r="C236" s="81"/>
      <c r="D236" s="80"/>
      <c r="E236" s="79"/>
      <c r="F236" s="79"/>
      <c r="G236" s="79"/>
      <c r="H236" s="81"/>
      <c r="I236" s="81"/>
      <c r="J236" s="81"/>
      <c r="K236" s="81"/>
    </row>
    <row r="237" spans="2:11">
      <c r="B237" s="31"/>
      <c r="C237" s="81"/>
      <c r="D237" s="80"/>
      <c r="E237" s="79"/>
      <c r="F237" s="79"/>
      <c r="G237" s="79"/>
      <c r="H237" s="81"/>
      <c r="I237" s="81"/>
      <c r="J237" s="81"/>
      <c r="K237" s="81"/>
    </row>
    <row r="238" spans="2:11">
      <c r="B238" s="31"/>
      <c r="C238" s="81"/>
      <c r="D238" s="80"/>
      <c r="E238" s="79"/>
      <c r="F238" s="79"/>
      <c r="G238" s="79"/>
      <c r="H238" s="81"/>
      <c r="I238" s="81"/>
      <c r="J238" s="81"/>
      <c r="K238" s="81"/>
    </row>
    <row r="239" spans="2:11">
      <c r="B239" s="31"/>
      <c r="C239" s="81"/>
      <c r="D239" s="80"/>
      <c r="E239" s="79"/>
      <c r="F239" s="79"/>
      <c r="G239" s="79"/>
      <c r="H239" s="81"/>
      <c r="I239" s="81"/>
      <c r="J239" s="81"/>
      <c r="K239" s="81"/>
    </row>
    <row r="240" spans="2:11">
      <c r="B240" s="31"/>
      <c r="C240" s="81"/>
      <c r="D240" s="80"/>
      <c r="E240" s="79"/>
      <c r="F240" s="79"/>
      <c r="G240" s="79"/>
      <c r="H240" s="81"/>
      <c r="I240" s="81"/>
      <c r="J240" s="81"/>
      <c r="K240" s="81"/>
    </row>
    <row r="241" spans="2:11">
      <c r="B241" s="31"/>
      <c r="C241" s="81"/>
      <c r="D241" s="80"/>
      <c r="E241" s="79"/>
      <c r="F241" s="79"/>
      <c r="G241" s="79"/>
      <c r="H241" s="81"/>
      <c r="I241" s="81"/>
      <c r="J241" s="81"/>
      <c r="K241" s="81"/>
    </row>
    <row r="242" spans="2:11">
      <c r="B242" s="31"/>
      <c r="C242" s="81"/>
      <c r="D242" s="80"/>
      <c r="E242" s="79"/>
      <c r="F242" s="79"/>
      <c r="G242" s="79"/>
      <c r="H242" s="81"/>
      <c r="I242" s="81"/>
      <c r="J242" s="81"/>
      <c r="K242" s="81"/>
    </row>
    <row r="243" spans="2:11">
      <c r="B243" s="31"/>
      <c r="C243" s="81"/>
      <c r="D243" s="80"/>
      <c r="E243" s="79"/>
      <c r="F243" s="79"/>
      <c r="G243" s="79"/>
      <c r="H243" s="81"/>
      <c r="I243" s="81"/>
      <c r="J243" s="81"/>
      <c r="K243" s="81"/>
    </row>
    <row r="244" spans="2:11">
      <c r="B244" s="31"/>
      <c r="C244" s="81"/>
      <c r="D244" s="80"/>
      <c r="E244" s="79"/>
      <c r="F244" s="79"/>
      <c r="G244" s="79"/>
      <c r="H244" s="81"/>
      <c r="I244" s="81"/>
      <c r="J244" s="81"/>
      <c r="K244" s="81"/>
    </row>
    <row r="245" spans="2:11">
      <c r="B245" s="31"/>
      <c r="C245" s="81"/>
      <c r="D245" s="80"/>
      <c r="E245" s="79"/>
      <c r="F245" s="79"/>
      <c r="G245" s="79"/>
      <c r="H245" s="81"/>
      <c r="I245" s="81"/>
      <c r="J245" s="81"/>
      <c r="K245" s="81"/>
    </row>
    <row r="246" spans="2:11">
      <c r="B246" s="31"/>
      <c r="C246" s="81"/>
      <c r="D246" s="80"/>
      <c r="E246" s="79"/>
      <c r="F246" s="79"/>
      <c r="G246" s="79"/>
      <c r="H246" s="81"/>
      <c r="I246" s="81"/>
      <c r="J246" s="81"/>
      <c r="K246" s="81"/>
    </row>
    <row r="247" spans="2:11">
      <c r="B247" s="31"/>
      <c r="C247" s="81"/>
      <c r="D247" s="80"/>
      <c r="E247" s="79"/>
      <c r="F247" s="79"/>
      <c r="G247" s="79"/>
      <c r="H247" s="81"/>
      <c r="I247" s="81"/>
      <c r="J247" s="81"/>
      <c r="K247" s="81"/>
    </row>
    <row r="248" spans="2:11">
      <c r="B248" s="31"/>
      <c r="C248" s="81"/>
      <c r="D248" s="80"/>
      <c r="E248" s="79"/>
      <c r="F248" s="79"/>
      <c r="G248" s="79"/>
      <c r="H248" s="81"/>
      <c r="I248" s="81"/>
      <c r="J248" s="81"/>
      <c r="K248" s="81"/>
    </row>
    <row r="249" spans="2:11">
      <c r="B249" s="31"/>
      <c r="C249" s="81"/>
      <c r="D249" s="80"/>
      <c r="E249" s="79"/>
      <c r="F249" s="79"/>
      <c r="G249" s="79"/>
      <c r="H249" s="81"/>
      <c r="I249" s="81"/>
      <c r="J249" s="81"/>
      <c r="K249" s="81"/>
    </row>
    <row r="250" spans="2:11">
      <c r="B250" s="31"/>
      <c r="C250" s="81"/>
      <c r="D250" s="80"/>
      <c r="E250" s="79"/>
      <c r="F250" s="79"/>
      <c r="G250" s="79"/>
      <c r="H250" s="81"/>
      <c r="I250" s="81"/>
      <c r="J250" s="81"/>
      <c r="K250" s="81"/>
    </row>
    <row r="251" spans="2:11">
      <c r="B251" s="31"/>
      <c r="C251" s="81"/>
      <c r="D251" s="80"/>
      <c r="E251" s="79"/>
      <c r="F251" s="79"/>
      <c r="G251" s="79"/>
      <c r="H251" s="81"/>
      <c r="I251" s="81"/>
      <c r="J251" s="81"/>
      <c r="K251" s="81"/>
    </row>
    <row r="252" spans="2:11">
      <c r="B252" s="31"/>
      <c r="C252" s="81"/>
      <c r="D252" s="80"/>
      <c r="E252" s="79"/>
      <c r="F252" s="79"/>
      <c r="G252" s="79"/>
      <c r="H252" s="81"/>
      <c r="I252" s="81"/>
      <c r="J252" s="81"/>
      <c r="K252" s="81"/>
    </row>
    <row r="253" spans="2:11">
      <c r="B253" s="31"/>
      <c r="C253" s="81"/>
      <c r="D253" s="80"/>
      <c r="E253" s="79"/>
      <c r="F253" s="79"/>
      <c r="G253" s="79"/>
      <c r="H253" s="81"/>
      <c r="I253" s="81"/>
      <c r="J253" s="81"/>
      <c r="K253" s="81"/>
    </row>
    <row r="254" spans="2:11">
      <c r="B254" s="31"/>
      <c r="C254" s="81"/>
      <c r="D254" s="80"/>
      <c r="E254" s="79"/>
      <c r="F254" s="79"/>
      <c r="G254" s="79"/>
      <c r="H254" s="81"/>
      <c r="I254" s="81"/>
      <c r="J254" s="81"/>
      <c r="K254" s="81"/>
    </row>
    <row r="255" spans="2:11">
      <c r="B255" s="31"/>
      <c r="C255" s="81"/>
      <c r="D255" s="80"/>
      <c r="E255" s="79"/>
      <c r="F255" s="79"/>
      <c r="G255" s="79"/>
      <c r="H255" s="81"/>
      <c r="I255" s="81"/>
      <c r="J255" s="81"/>
      <c r="K255" s="81"/>
    </row>
    <row r="256" spans="2:11">
      <c r="B256" s="31"/>
      <c r="C256" s="81"/>
      <c r="D256" s="80"/>
      <c r="E256" s="79"/>
      <c r="F256" s="79"/>
      <c r="G256" s="79"/>
      <c r="H256" s="81"/>
      <c r="I256" s="81"/>
      <c r="J256" s="81"/>
      <c r="K256" s="81"/>
    </row>
    <row r="257" spans="2:11">
      <c r="B257" s="31"/>
      <c r="C257" s="81"/>
      <c r="D257" s="80"/>
      <c r="E257" s="79"/>
      <c r="F257" s="79"/>
      <c r="G257" s="79"/>
      <c r="H257" s="81"/>
      <c r="I257" s="81"/>
      <c r="J257" s="81"/>
      <c r="K257" s="81"/>
    </row>
    <row r="258" spans="2:11">
      <c r="B258" s="31"/>
      <c r="C258" s="81"/>
      <c r="D258" s="80"/>
      <c r="E258" s="79"/>
      <c r="F258" s="79"/>
      <c r="G258" s="79"/>
      <c r="H258" s="81"/>
      <c r="I258" s="81"/>
      <c r="J258" s="81"/>
      <c r="K258" s="81"/>
    </row>
    <row r="259" spans="2:11">
      <c r="B259" s="31"/>
      <c r="C259" s="81"/>
      <c r="D259" s="80"/>
      <c r="E259" s="79"/>
      <c r="F259" s="79"/>
      <c r="G259" s="79"/>
      <c r="H259" s="81"/>
      <c r="I259" s="81"/>
      <c r="J259" s="81"/>
      <c r="K259" s="81"/>
    </row>
    <row r="260" spans="2:11">
      <c r="B260" s="31"/>
      <c r="C260" s="81"/>
      <c r="D260" s="80"/>
      <c r="E260" s="79"/>
      <c r="F260" s="79"/>
      <c r="G260" s="79"/>
      <c r="H260" s="81"/>
      <c r="I260" s="81"/>
      <c r="J260" s="81"/>
      <c r="K260" s="81"/>
    </row>
    <row r="261" spans="2:11">
      <c r="B261" s="31"/>
      <c r="C261" s="81"/>
      <c r="D261" s="80"/>
      <c r="E261" s="79"/>
      <c r="F261" s="79"/>
      <c r="G261" s="79"/>
      <c r="H261" s="81"/>
      <c r="I261" s="81"/>
      <c r="J261" s="81"/>
      <c r="K261" s="81"/>
    </row>
    <row r="262" spans="2:11">
      <c r="B262" s="31"/>
      <c r="C262" s="81"/>
      <c r="D262" s="80"/>
      <c r="E262" s="79"/>
      <c r="F262" s="79"/>
      <c r="G262" s="79"/>
      <c r="H262" s="81"/>
      <c r="I262" s="81"/>
      <c r="J262" s="81"/>
      <c r="K262" s="81"/>
    </row>
    <row r="263" spans="2:11">
      <c r="B263" s="31"/>
      <c r="C263" s="81"/>
      <c r="D263" s="80"/>
      <c r="E263" s="79"/>
      <c r="F263" s="79"/>
      <c r="G263" s="79"/>
      <c r="H263" s="81"/>
      <c r="I263" s="81"/>
      <c r="J263" s="81"/>
      <c r="K263" s="81"/>
    </row>
    <row r="264" spans="2:11">
      <c r="B264" s="31"/>
      <c r="C264" s="81"/>
      <c r="D264" s="80"/>
      <c r="E264" s="79"/>
      <c r="F264" s="79"/>
      <c r="G264" s="79"/>
      <c r="H264" s="81"/>
      <c r="I264" s="81"/>
      <c r="J264" s="81"/>
      <c r="K264" s="81"/>
    </row>
    <row r="265" spans="2:11">
      <c r="B265" s="31"/>
      <c r="C265" s="81"/>
      <c r="D265" s="80"/>
      <c r="E265" s="79"/>
      <c r="F265" s="79"/>
      <c r="G265" s="79"/>
      <c r="H265" s="81"/>
      <c r="I265" s="81"/>
      <c r="J265" s="81"/>
      <c r="K265" s="81"/>
    </row>
    <row r="266" spans="2:11">
      <c r="B266" s="31"/>
      <c r="C266" s="81"/>
      <c r="D266" s="80"/>
      <c r="E266" s="79"/>
      <c r="F266" s="79"/>
      <c r="G266" s="79"/>
      <c r="H266" s="81"/>
      <c r="I266" s="81"/>
      <c r="J266" s="81"/>
      <c r="K266" s="81"/>
    </row>
    <row r="267" spans="2:11">
      <c r="B267" s="31"/>
      <c r="C267" s="81"/>
      <c r="D267" s="80"/>
      <c r="E267" s="79"/>
      <c r="F267" s="79"/>
      <c r="G267" s="79"/>
      <c r="H267" s="81"/>
      <c r="I267" s="81"/>
      <c r="J267" s="81"/>
      <c r="K267" s="81"/>
    </row>
    <row r="268" spans="2:11">
      <c r="B268" s="31"/>
      <c r="C268" s="81"/>
      <c r="D268" s="80"/>
      <c r="E268" s="79"/>
      <c r="F268" s="79"/>
      <c r="G268" s="79"/>
      <c r="H268" s="81"/>
      <c r="I268" s="81"/>
      <c r="J268" s="81"/>
      <c r="K268" s="81"/>
    </row>
    <row r="269" spans="2:11">
      <c r="B269" s="31"/>
      <c r="C269" s="81"/>
      <c r="D269" s="80"/>
      <c r="E269" s="79"/>
      <c r="F269" s="79"/>
      <c r="G269" s="79"/>
      <c r="H269" s="81"/>
      <c r="I269" s="81"/>
      <c r="J269" s="81"/>
      <c r="K269" s="81"/>
    </row>
    <row r="270" spans="2:11">
      <c r="B270" s="31"/>
      <c r="C270" s="81"/>
      <c r="D270" s="80"/>
      <c r="E270" s="79"/>
      <c r="F270" s="79"/>
      <c r="G270" s="79"/>
      <c r="H270" s="81"/>
      <c r="I270" s="81"/>
      <c r="J270" s="81"/>
      <c r="K270" s="81"/>
    </row>
    <row r="271" spans="2:11">
      <c r="B271" s="31"/>
      <c r="C271" s="81"/>
      <c r="D271" s="80"/>
      <c r="E271" s="79"/>
      <c r="F271" s="79"/>
      <c r="G271" s="79"/>
      <c r="H271" s="81"/>
      <c r="I271" s="81"/>
      <c r="J271" s="81"/>
      <c r="K271" s="81"/>
    </row>
    <row r="272" spans="2:11">
      <c r="B272" s="31"/>
      <c r="C272" s="81"/>
      <c r="D272" s="80"/>
      <c r="E272" s="79"/>
      <c r="F272" s="79"/>
      <c r="G272" s="79"/>
      <c r="H272" s="81"/>
      <c r="I272" s="81"/>
      <c r="J272" s="81"/>
      <c r="K272" s="81"/>
    </row>
    <row r="273" spans="2:11">
      <c r="B273" s="31"/>
      <c r="C273" s="81"/>
      <c r="D273" s="80"/>
      <c r="E273" s="79"/>
      <c r="F273" s="79"/>
      <c r="G273" s="79"/>
      <c r="H273" s="81"/>
      <c r="I273" s="81"/>
      <c r="J273" s="81"/>
      <c r="K273" s="81"/>
    </row>
    <row r="274" spans="2:11">
      <c r="B274" s="31"/>
      <c r="C274" s="81"/>
      <c r="D274" s="80"/>
      <c r="E274" s="79"/>
      <c r="F274" s="79"/>
      <c r="G274" s="79"/>
      <c r="H274" s="81"/>
      <c r="I274" s="81"/>
      <c r="J274" s="81"/>
      <c r="K274" s="81"/>
    </row>
    <row r="275" spans="2:11">
      <c r="B275" s="31"/>
      <c r="C275" s="81"/>
      <c r="D275" s="80"/>
      <c r="E275" s="79"/>
      <c r="F275" s="79"/>
      <c r="G275" s="79"/>
      <c r="H275" s="81"/>
      <c r="I275" s="81"/>
      <c r="J275" s="81"/>
      <c r="K275" s="81"/>
    </row>
    <row r="276" spans="2:11">
      <c r="B276" s="31"/>
      <c r="C276" s="81"/>
      <c r="D276" s="80"/>
      <c r="E276" s="79"/>
      <c r="F276" s="79"/>
      <c r="G276" s="79"/>
      <c r="H276" s="81"/>
      <c r="I276" s="81"/>
      <c r="J276" s="81"/>
      <c r="K276" s="81"/>
    </row>
    <row r="277" spans="2:11">
      <c r="B277" s="31"/>
      <c r="C277" s="81"/>
      <c r="D277" s="80"/>
      <c r="E277" s="79"/>
      <c r="F277" s="79"/>
      <c r="G277" s="79"/>
      <c r="H277" s="81"/>
      <c r="I277" s="81"/>
      <c r="J277" s="81"/>
      <c r="K277" s="81"/>
    </row>
    <row r="278" spans="2:11">
      <c r="B278" s="31"/>
      <c r="C278" s="81"/>
      <c r="D278" s="80"/>
      <c r="E278" s="79"/>
      <c r="F278" s="79"/>
      <c r="G278" s="79"/>
      <c r="H278" s="81"/>
      <c r="I278" s="81"/>
      <c r="J278" s="81"/>
      <c r="K278" s="81"/>
    </row>
    <row r="279" spans="2:11">
      <c r="B279" s="31"/>
      <c r="C279" s="81"/>
      <c r="D279" s="80"/>
      <c r="E279" s="79"/>
      <c r="F279" s="79"/>
      <c r="G279" s="79"/>
      <c r="H279" s="81"/>
      <c r="I279" s="81"/>
      <c r="J279" s="81"/>
      <c r="K279" s="81"/>
    </row>
    <row r="280" spans="2:11">
      <c r="B280" s="31"/>
      <c r="C280" s="81"/>
      <c r="D280" s="80"/>
      <c r="E280" s="79"/>
      <c r="F280" s="79"/>
      <c r="G280" s="79"/>
      <c r="H280" s="81"/>
      <c r="I280" s="81"/>
      <c r="J280" s="81"/>
      <c r="K280" s="81"/>
    </row>
    <row r="281" spans="2:11">
      <c r="B281" s="31"/>
      <c r="C281" s="81"/>
      <c r="D281" s="80"/>
      <c r="E281" s="79"/>
      <c r="F281" s="79"/>
      <c r="G281" s="79"/>
      <c r="H281" s="81"/>
      <c r="I281" s="81"/>
      <c r="J281" s="81"/>
      <c r="K281" s="81"/>
    </row>
    <row r="282" spans="2:11">
      <c r="B282" s="31"/>
      <c r="C282" s="81"/>
      <c r="D282" s="80"/>
      <c r="E282" s="79"/>
      <c r="F282" s="79"/>
      <c r="G282" s="79"/>
      <c r="H282" s="81"/>
      <c r="I282" s="81"/>
      <c r="J282" s="81"/>
      <c r="K282" s="81"/>
    </row>
    <row r="283" spans="2:11">
      <c r="B283" s="31"/>
      <c r="C283" s="81"/>
      <c r="D283" s="80"/>
      <c r="E283" s="79"/>
      <c r="F283" s="79"/>
      <c r="G283" s="79"/>
      <c r="H283" s="81"/>
      <c r="I283" s="81"/>
      <c r="J283" s="81"/>
      <c r="K283" s="81"/>
    </row>
    <row r="284" spans="2:11">
      <c r="B284" s="31"/>
      <c r="C284" s="81"/>
      <c r="D284" s="80"/>
      <c r="E284" s="79"/>
      <c r="F284" s="79"/>
      <c r="G284" s="79"/>
      <c r="H284" s="81"/>
      <c r="I284" s="81"/>
      <c r="J284" s="81"/>
      <c r="K284" s="81"/>
    </row>
    <row r="285" spans="2:11">
      <c r="B285" s="31"/>
      <c r="C285" s="81"/>
      <c r="D285" s="80"/>
      <c r="E285" s="79"/>
      <c r="F285" s="79"/>
      <c r="G285" s="79"/>
      <c r="H285" s="81"/>
      <c r="I285" s="81"/>
      <c r="J285" s="81"/>
      <c r="K285" s="81"/>
    </row>
    <row r="286" spans="2:11">
      <c r="B286" s="31"/>
      <c r="C286" s="81"/>
      <c r="D286" s="80"/>
      <c r="E286" s="79"/>
      <c r="F286" s="79"/>
      <c r="G286" s="79"/>
      <c r="H286" s="81"/>
      <c r="I286" s="81"/>
      <c r="J286" s="81"/>
      <c r="K286" s="81"/>
    </row>
    <row r="287" spans="2:11">
      <c r="B287" s="31"/>
      <c r="C287" s="81"/>
      <c r="D287" s="80"/>
      <c r="E287" s="79"/>
      <c r="F287" s="79"/>
      <c r="G287" s="79"/>
      <c r="H287" s="81"/>
      <c r="I287" s="81"/>
      <c r="J287" s="81"/>
      <c r="K287" s="81"/>
    </row>
    <row r="288" spans="2:11">
      <c r="B288" s="31"/>
      <c r="C288" s="81"/>
      <c r="D288" s="80"/>
      <c r="E288" s="79"/>
      <c r="F288" s="79"/>
      <c r="G288" s="79"/>
      <c r="H288" s="81"/>
      <c r="I288" s="81"/>
      <c r="J288" s="81"/>
      <c r="K288" s="81"/>
    </row>
    <row r="289" spans="2:11">
      <c r="B289" s="31"/>
      <c r="C289" s="81"/>
      <c r="D289" s="80"/>
      <c r="E289" s="79"/>
      <c r="F289" s="79"/>
      <c r="G289" s="79"/>
      <c r="H289" s="81"/>
      <c r="I289" s="81"/>
      <c r="J289" s="81"/>
      <c r="K289" s="81"/>
    </row>
    <row r="290" spans="2:11">
      <c r="B290" s="31"/>
      <c r="C290" s="81"/>
      <c r="D290" s="80"/>
      <c r="E290" s="79"/>
      <c r="F290" s="79"/>
      <c r="G290" s="79"/>
      <c r="H290" s="81"/>
      <c r="I290" s="81"/>
      <c r="J290" s="81"/>
      <c r="K290" s="81"/>
    </row>
    <row r="291" spans="2:11">
      <c r="B291" s="31"/>
      <c r="C291" s="81"/>
      <c r="D291" s="80"/>
      <c r="E291" s="79"/>
      <c r="F291" s="79"/>
      <c r="G291" s="79"/>
      <c r="H291" s="81"/>
      <c r="I291" s="81"/>
      <c r="J291" s="81"/>
      <c r="K291" s="81"/>
    </row>
    <row r="292" spans="2:11">
      <c r="B292" s="31"/>
      <c r="C292" s="81"/>
      <c r="D292" s="80"/>
      <c r="E292" s="79"/>
      <c r="F292" s="79"/>
      <c r="G292" s="79"/>
      <c r="H292" s="81"/>
      <c r="I292" s="81"/>
      <c r="J292" s="81"/>
      <c r="K292" s="81"/>
    </row>
    <row r="293" spans="2:11">
      <c r="B293" s="31"/>
      <c r="C293" s="81"/>
      <c r="D293" s="80"/>
      <c r="E293" s="79"/>
      <c r="F293" s="79"/>
      <c r="G293" s="79"/>
      <c r="H293" s="81"/>
      <c r="I293" s="81"/>
      <c r="J293" s="81"/>
      <c r="K293" s="81"/>
    </row>
    <row r="294" spans="2:11">
      <c r="B294" s="31"/>
      <c r="C294" s="81"/>
      <c r="D294" s="80"/>
      <c r="E294" s="79"/>
      <c r="F294" s="79"/>
      <c r="G294" s="79"/>
      <c r="H294" s="81"/>
      <c r="I294" s="81"/>
      <c r="J294" s="81"/>
      <c r="K294" s="81"/>
    </row>
    <row r="295" spans="2:11">
      <c r="B295" s="31"/>
      <c r="C295" s="81"/>
      <c r="D295" s="80"/>
      <c r="E295" s="79"/>
      <c r="F295" s="79"/>
      <c r="G295" s="79"/>
      <c r="H295" s="81"/>
      <c r="I295" s="81"/>
      <c r="J295" s="81"/>
      <c r="K295" s="81"/>
    </row>
    <row r="296" spans="2:11">
      <c r="B296" s="31"/>
      <c r="C296" s="81"/>
      <c r="D296" s="80"/>
      <c r="E296" s="79"/>
      <c r="F296" s="79"/>
      <c r="G296" s="79"/>
      <c r="H296" s="81"/>
      <c r="I296" s="81"/>
      <c r="J296" s="81"/>
      <c r="K296" s="81"/>
    </row>
    <row r="297" spans="2:11">
      <c r="B297" s="31"/>
      <c r="C297" s="81"/>
      <c r="D297" s="80"/>
      <c r="E297" s="79"/>
      <c r="F297" s="79"/>
      <c r="G297" s="79"/>
      <c r="H297" s="81"/>
      <c r="I297" s="81"/>
      <c r="J297" s="81"/>
      <c r="K297" s="81"/>
    </row>
    <row r="298" spans="2:11">
      <c r="B298" s="31"/>
      <c r="C298" s="81"/>
      <c r="D298" s="80"/>
      <c r="E298" s="79"/>
      <c r="F298" s="79"/>
      <c r="G298" s="79"/>
      <c r="H298" s="81"/>
      <c r="I298" s="81"/>
      <c r="J298" s="81"/>
      <c r="K298" s="81"/>
    </row>
    <row r="299" spans="2:11">
      <c r="B299" s="31"/>
      <c r="C299" s="81"/>
      <c r="D299" s="80"/>
      <c r="E299" s="79"/>
      <c r="F299" s="79"/>
      <c r="G299" s="79"/>
      <c r="H299" s="81"/>
      <c r="I299" s="81"/>
      <c r="J299" s="81"/>
      <c r="K299" s="81"/>
    </row>
    <row r="300" spans="2:11">
      <c r="B300" s="31"/>
      <c r="C300" s="81"/>
      <c r="D300" s="80"/>
      <c r="E300" s="79"/>
      <c r="F300" s="79"/>
      <c r="G300" s="79"/>
      <c r="H300" s="81"/>
      <c r="I300" s="81"/>
      <c r="J300" s="81"/>
      <c r="K300" s="81"/>
    </row>
    <row r="301" spans="2:11">
      <c r="B301" s="31"/>
      <c r="C301" s="81"/>
      <c r="D301" s="80"/>
      <c r="E301" s="79"/>
      <c r="F301" s="79"/>
      <c r="G301" s="79"/>
      <c r="H301" s="81"/>
      <c r="I301" s="81"/>
      <c r="J301" s="81"/>
      <c r="K301" s="81"/>
    </row>
    <row r="302" spans="2:11">
      <c r="B302" s="31"/>
      <c r="C302" s="81"/>
      <c r="D302" s="80"/>
      <c r="E302" s="79"/>
      <c r="F302" s="79"/>
      <c r="G302" s="79"/>
      <c r="H302" s="81"/>
      <c r="I302" s="81"/>
      <c r="J302" s="81"/>
      <c r="K302" s="81"/>
    </row>
    <row r="303" spans="2:11">
      <c r="B303" s="31"/>
      <c r="C303" s="81"/>
      <c r="D303" s="80"/>
      <c r="E303" s="79"/>
      <c r="F303" s="79"/>
      <c r="G303" s="79"/>
      <c r="H303" s="81"/>
      <c r="I303" s="81"/>
      <c r="J303" s="81"/>
      <c r="K303" s="81"/>
    </row>
    <row r="304" spans="2:11">
      <c r="B304" s="31"/>
      <c r="C304" s="81"/>
      <c r="D304" s="80"/>
      <c r="E304" s="79"/>
      <c r="F304" s="79"/>
      <c r="G304" s="79"/>
      <c r="H304" s="81"/>
      <c r="I304" s="81"/>
      <c r="J304" s="81"/>
      <c r="K304" s="81"/>
    </row>
    <row r="305" spans="2:11">
      <c r="B305" s="31"/>
      <c r="C305" s="81"/>
      <c r="D305" s="80"/>
      <c r="E305" s="79"/>
      <c r="F305" s="79"/>
      <c r="G305" s="79"/>
      <c r="H305" s="81"/>
      <c r="I305" s="81"/>
      <c r="J305" s="81"/>
      <c r="K305" s="81"/>
    </row>
    <row r="306" spans="2:11">
      <c r="B306" s="31"/>
      <c r="C306" s="81"/>
      <c r="D306" s="80"/>
      <c r="E306" s="79"/>
      <c r="F306" s="79"/>
      <c r="G306" s="79"/>
      <c r="H306" s="81"/>
      <c r="I306" s="81"/>
      <c r="J306" s="81"/>
      <c r="K306" s="81"/>
    </row>
    <row r="307" spans="2:11">
      <c r="B307" s="31"/>
      <c r="C307" s="81"/>
      <c r="D307" s="80"/>
      <c r="E307" s="79"/>
      <c r="F307" s="79"/>
      <c r="G307" s="79"/>
      <c r="H307" s="81"/>
      <c r="I307" s="81"/>
      <c r="J307" s="81"/>
      <c r="K307" s="81"/>
    </row>
    <row r="308" spans="2:11">
      <c r="B308" s="31"/>
      <c r="C308" s="81"/>
      <c r="D308" s="80"/>
      <c r="E308" s="79"/>
      <c r="F308" s="79"/>
      <c r="G308" s="79"/>
      <c r="H308" s="81"/>
      <c r="I308" s="81"/>
      <c r="J308" s="81"/>
      <c r="K308" s="81"/>
    </row>
    <row r="309" spans="2:11">
      <c r="B309" s="31"/>
      <c r="C309" s="81"/>
      <c r="D309" s="80"/>
      <c r="E309" s="79"/>
      <c r="F309" s="79"/>
      <c r="G309" s="79"/>
      <c r="H309" s="81"/>
      <c r="I309" s="81"/>
      <c r="J309" s="81"/>
      <c r="K309" s="81"/>
    </row>
    <row r="310" spans="2:11">
      <c r="B310" s="31"/>
      <c r="C310" s="81"/>
      <c r="D310" s="80"/>
      <c r="E310" s="79"/>
      <c r="F310" s="79"/>
      <c r="G310" s="79"/>
      <c r="H310" s="81"/>
      <c r="I310" s="81"/>
      <c r="J310" s="81"/>
      <c r="K310" s="81"/>
    </row>
    <row r="311" spans="2:11">
      <c r="B311" s="31"/>
      <c r="C311" s="81"/>
      <c r="D311" s="80"/>
      <c r="E311" s="79"/>
      <c r="F311" s="79"/>
      <c r="G311" s="79"/>
      <c r="H311" s="81"/>
      <c r="I311" s="81"/>
      <c r="J311" s="81"/>
      <c r="K311" s="81"/>
    </row>
    <row r="312" spans="2:11">
      <c r="B312" s="31"/>
      <c r="C312" s="81"/>
      <c r="D312" s="80"/>
      <c r="E312" s="79"/>
      <c r="F312" s="79"/>
      <c r="G312" s="79"/>
      <c r="H312" s="81"/>
      <c r="I312" s="81"/>
      <c r="J312" s="81"/>
      <c r="K312" s="81"/>
    </row>
    <row r="313" spans="2:11">
      <c r="B313" s="31"/>
      <c r="C313" s="81"/>
      <c r="D313" s="80"/>
      <c r="E313" s="79"/>
      <c r="F313" s="79"/>
      <c r="G313" s="79"/>
      <c r="H313" s="81"/>
      <c r="I313" s="81"/>
      <c r="J313" s="81"/>
      <c r="K313" s="81"/>
    </row>
    <row r="314" spans="2:11">
      <c r="B314" s="31"/>
      <c r="C314" s="81"/>
      <c r="D314" s="80"/>
      <c r="E314" s="79"/>
      <c r="F314" s="79"/>
      <c r="G314" s="79"/>
      <c r="H314" s="81"/>
      <c r="I314" s="81"/>
      <c r="J314" s="81"/>
      <c r="K314" s="81"/>
    </row>
    <row r="315" spans="2:11">
      <c r="B315" s="31"/>
      <c r="C315" s="81"/>
      <c r="D315" s="80"/>
      <c r="E315" s="79"/>
      <c r="F315" s="79"/>
      <c r="G315" s="79"/>
      <c r="H315" s="81"/>
      <c r="I315" s="81"/>
      <c r="J315" s="81"/>
      <c r="K315" s="81"/>
    </row>
    <row r="316" spans="2:11">
      <c r="B316" s="31"/>
      <c r="C316" s="81"/>
      <c r="D316" s="80"/>
      <c r="E316" s="79"/>
      <c r="F316" s="79"/>
      <c r="G316" s="79"/>
      <c r="H316" s="81"/>
      <c r="I316" s="81"/>
      <c r="J316" s="81"/>
      <c r="K316" s="81"/>
    </row>
    <row r="317" spans="2:11">
      <c r="B317" s="31"/>
      <c r="C317" s="81"/>
      <c r="D317" s="80"/>
      <c r="E317" s="79"/>
      <c r="F317" s="79"/>
      <c r="G317" s="79"/>
      <c r="H317" s="81"/>
      <c r="I317" s="81"/>
      <c r="J317" s="81"/>
      <c r="K317" s="81"/>
    </row>
    <row r="318" spans="2:11">
      <c r="B318" s="31"/>
      <c r="C318" s="81"/>
      <c r="D318" s="80"/>
      <c r="E318" s="79"/>
      <c r="F318" s="79"/>
      <c r="G318" s="79"/>
      <c r="H318" s="81"/>
      <c r="I318" s="81"/>
      <c r="J318" s="81"/>
      <c r="K318" s="81"/>
    </row>
    <row r="319" spans="2:11">
      <c r="B319" s="31"/>
      <c r="C319" s="81"/>
      <c r="D319" s="80"/>
      <c r="E319" s="79"/>
      <c r="F319" s="79"/>
      <c r="G319" s="79"/>
      <c r="H319" s="81"/>
      <c r="I319" s="81"/>
      <c r="J319" s="81"/>
      <c r="K319" s="81"/>
    </row>
    <row r="320" spans="2:11">
      <c r="B320" s="31"/>
      <c r="C320" s="81"/>
      <c r="D320" s="80"/>
      <c r="E320" s="79"/>
      <c r="F320" s="79"/>
      <c r="G320" s="79"/>
      <c r="H320" s="81"/>
      <c r="I320" s="81"/>
      <c r="J320" s="81"/>
      <c r="K320" s="81"/>
    </row>
    <row r="321" spans="2:11">
      <c r="B321" s="31"/>
      <c r="C321" s="81"/>
      <c r="D321" s="80"/>
      <c r="E321" s="79"/>
      <c r="F321" s="79"/>
      <c r="G321" s="79"/>
      <c r="H321" s="81"/>
      <c r="I321" s="81"/>
      <c r="J321" s="81"/>
      <c r="K321" s="81"/>
    </row>
    <row r="322" spans="2:11">
      <c r="B322" s="31"/>
      <c r="C322" s="81"/>
      <c r="D322" s="80"/>
      <c r="E322" s="79"/>
      <c r="F322" s="79"/>
      <c r="G322" s="79"/>
      <c r="H322" s="81"/>
      <c r="I322" s="81"/>
      <c r="J322" s="81"/>
      <c r="K322" s="81"/>
    </row>
    <row r="323" spans="2:11">
      <c r="B323" s="31"/>
      <c r="C323" s="81"/>
      <c r="D323" s="80"/>
      <c r="E323" s="79"/>
      <c r="F323" s="79"/>
      <c r="G323" s="79"/>
      <c r="H323" s="81"/>
      <c r="I323" s="81"/>
      <c r="J323" s="81"/>
      <c r="K323" s="81"/>
    </row>
    <row r="324" spans="2:11">
      <c r="B324" s="31"/>
      <c r="C324" s="81"/>
      <c r="D324" s="80"/>
      <c r="E324" s="79"/>
      <c r="F324" s="79"/>
      <c r="G324" s="79"/>
      <c r="H324" s="81"/>
      <c r="I324" s="81"/>
      <c r="J324" s="81"/>
      <c r="K324" s="81"/>
    </row>
    <row r="325" spans="2:11">
      <c r="B325" s="31"/>
      <c r="C325" s="81"/>
      <c r="D325" s="80"/>
      <c r="E325" s="79"/>
      <c r="F325" s="79"/>
      <c r="G325" s="79"/>
      <c r="H325" s="81"/>
      <c r="I325" s="81"/>
      <c r="J325" s="81"/>
      <c r="K325" s="81"/>
    </row>
    <row r="326" spans="2:11">
      <c r="B326" s="31"/>
      <c r="C326" s="81"/>
      <c r="D326" s="80"/>
      <c r="E326" s="79"/>
      <c r="F326" s="79"/>
      <c r="G326" s="79"/>
      <c r="H326" s="81"/>
      <c r="I326" s="81"/>
      <c r="J326" s="81"/>
      <c r="K326" s="81"/>
    </row>
    <row r="327" spans="2:11">
      <c r="B327" s="31"/>
      <c r="C327" s="81"/>
      <c r="D327" s="80"/>
      <c r="E327" s="79"/>
      <c r="F327" s="79"/>
      <c r="G327" s="79"/>
      <c r="H327" s="81"/>
      <c r="I327" s="81"/>
      <c r="J327" s="81"/>
      <c r="K327" s="81"/>
    </row>
    <row r="328" spans="2:11">
      <c r="B328" s="31"/>
      <c r="C328" s="81"/>
      <c r="D328" s="80"/>
      <c r="E328" s="79"/>
      <c r="F328" s="79"/>
      <c r="G328" s="79"/>
      <c r="H328" s="81"/>
      <c r="I328" s="81"/>
      <c r="J328" s="81"/>
      <c r="K328" s="81"/>
    </row>
    <row r="329" spans="2:11">
      <c r="B329" s="31"/>
      <c r="C329" s="81"/>
      <c r="D329" s="80"/>
      <c r="E329" s="79"/>
      <c r="F329" s="79"/>
      <c r="G329" s="79"/>
      <c r="H329" s="81"/>
      <c r="I329" s="81"/>
      <c r="J329" s="81"/>
      <c r="K329" s="81"/>
    </row>
    <row r="330" spans="2:11">
      <c r="B330" s="31"/>
      <c r="C330" s="81"/>
      <c r="D330" s="80"/>
      <c r="E330" s="79"/>
      <c r="F330" s="79"/>
      <c r="G330" s="79"/>
      <c r="H330" s="81"/>
      <c r="I330" s="81"/>
      <c r="J330" s="81"/>
      <c r="K330" s="81"/>
    </row>
    <row r="331" spans="2:11">
      <c r="B331" s="31"/>
      <c r="C331" s="81"/>
      <c r="D331" s="80"/>
      <c r="E331" s="79"/>
      <c r="F331" s="79"/>
      <c r="G331" s="79"/>
      <c r="H331" s="81"/>
      <c r="I331" s="81"/>
      <c r="J331" s="81"/>
      <c r="K331" s="81"/>
    </row>
    <row r="332" spans="2:11">
      <c r="B332" s="31"/>
      <c r="C332" s="81"/>
      <c r="D332" s="80"/>
      <c r="E332" s="79"/>
      <c r="F332" s="79"/>
      <c r="G332" s="79"/>
      <c r="H332" s="81"/>
      <c r="I332" s="81"/>
      <c r="J332" s="81"/>
      <c r="K332" s="81"/>
    </row>
    <row r="333" spans="2:11">
      <c r="B333" s="31"/>
      <c r="C333" s="81"/>
      <c r="D333" s="80"/>
      <c r="E333" s="79"/>
      <c r="F333" s="79"/>
      <c r="G333" s="79"/>
      <c r="H333" s="81"/>
      <c r="I333" s="81"/>
      <c r="J333" s="81"/>
      <c r="K333" s="81"/>
    </row>
    <row r="334" spans="2:11">
      <c r="B334" s="31"/>
      <c r="C334" s="81"/>
      <c r="D334" s="80"/>
      <c r="E334" s="79"/>
      <c r="F334" s="79"/>
      <c r="G334" s="79"/>
      <c r="H334" s="81"/>
      <c r="I334" s="81"/>
      <c r="J334" s="81"/>
      <c r="K334" s="81"/>
    </row>
    <row r="335" spans="2:11">
      <c r="B335" s="31"/>
      <c r="C335" s="81"/>
      <c r="D335" s="80"/>
      <c r="E335" s="79"/>
      <c r="F335" s="79"/>
      <c r="G335" s="79"/>
      <c r="H335" s="81"/>
      <c r="I335" s="81"/>
      <c r="J335" s="81"/>
      <c r="K335" s="81"/>
    </row>
    <row r="336" spans="2:11">
      <c r="B336" s="31"/>
      <c r="C336" s="81"/>
      <c r="D336" s="80"/>
      <c r="E336" s="79"/>
      <c r="F336" s="79"/>
      <c r="G336" s="79"/>
      <c r="H336" s="81"/>
      <c r="I336" s="81"/>
      <c r="J336" s="81"/>
      <c r="K336" s="81"/>
    </row>
    <row r="337" spans="2:11">
      <c r="B337" s="31"/>
      <c r="C337" s="81"/>
      <c r="D337" s="80"/>
      <c r="E337" s="79"/>
      <c r="F337" s="79"/>
      <c r="G337" s="79"/>
      <c r="H337" s="81"/>
      <c r="I337" s="81"/>
      <c r="J337" s="81"/>
      <c r="K337" s="81"/>
    </row>
    <row r="338" spans="2:11">
      <c r="B338" s="31"/>
      <c r="C338" s="81"/>
      <c r="D338" s="80"/>
      <c r="E338" s="79"/>
      <c r="F338" s="79"/>
      <c r="G338" s="79"/>
      <c r="H338" s="81"/>
      <c r="I338" s="81"/>
      <c r="J338" s="81"/>
      <c r="K338" s="81"/>
    </row>
    <row r="339" spans="2:11">
      <c r="B339" s="31"/>
      <c r="C339" s="81"/>
      <c r="D339" s="80"/>
      <c r="E339" s="79"/>
      <c r="F339" s="79"/>
      <c r="G339" s="79"/>
      <c r="H339" s="81"/>
      <c r="I339" s="81"/>
      <c r="J339" s="81"/>
      <c r="K339" s="81"/>
    </row>
    <row r="340" spans="2:11">
      <c r="B340" s="31"/>
      <c r="C340" s="81"/>
      <c r="D340" s="80"/>
      <c r="E340" s="79"/>
      <c r="F340" s="79"/>
      <c r="G340" s="79"/>
      <c r="H340" s="81"/>
      <c r="I340" s="81"/>
      <c r="J340" s="81"/>
      <c r="K340" s="81"/>
    </row>
    <row r="341" spans="2:11">
      <c r="B341" s="31"/>
      <c r="C341" s="81"/>
      <c r="D341" s="80"/>
      <c r="E341" s="79"/>
      <c r="F341" s="79"/>
      <c r="G341" s="79"/>
      <c r="H341" s="81"/>
      <c r="I341" s="81"/>
      <c r="J341" s="81"/>
      <c r="K341" s="81"/>
    </row>
    <row r="342" spans="2:11">
      <c r="B342" s="31"/>
      <c r="C342" s="81"/>
      <c r="D342" s="80"/>
      <c r="E342" s="79"/>
      <c r="F342" s="79"/>
      <c r="G342" s="79"/>
      <c r="H342" s="81"/>
      <c r="I342" s="81"/>
      <c r="J342" s="81"/>
      <c r="K342" s="81"/>
    </row>
    <row r="343" spans="2:11">
      <c r="B343" s="31"/>
      <c r="C343" s="81"/>
      <c r="D343" s="80"/>
      <c r="E343" s="79"/>
      <c r="F343" s="79"/>
      <c r="G343" s="79"/>
      <c r="H343" s="81"/>
      <c r="I343" s="81"/>
      <c r="J343" s="81"/>
      <c r="K343" s="81"/>
    </row>
    <row r="344" spans="2:11">
      <c r="B344" s="31"/>
      <c r="C344" s="81"/>
      <c r="D344" s="80"/>
      <c r="E344" s="79"/>
      <c r="F344" s="79"/>
      <c r="G344" s="79"/>
      <c r="H344" s="81"/>
      <c r="I344" s="81"/>
      <c r="J344" s="81"/>
      <c r="K344" s="81"/>
    </row>
    <row r="345" spans="2:11">
      <c r="B345" s="31"/>
      <c r="C345" s="81"/>
      <c r="D345" s="80"/>
      <c r="E345" s="79"/>
      <c r="F345" s="79"/>
      <c r="G345" s="79"/>
      <c r="H345" s="81"/>
      <c r="I345" s="81"/>
      <c r="J345" s="81"/>
      <c r="K345" s="81"/>
    </row>
    <row r="346" spans="2:11">
      <c r="B346" s="31"/>
      <c r="C346" s="81"/>
      <c r="D346" s="80"/>
      <c r="E346" s="79"/>
      <c r="F346" s="79"/>
      <c r="G346" s="79"/>
      <c r="H346" s="81"/>
      <c r="I346" s="81"/>
      <c r="J346" s="81"/>
      <c r="K346" s="81"/>
    </row>
    <row r="347" spans="2:11">
      <c r="B347" s="31"/>
      <c r="C347" s="81"/>
      <c r="D347" s="80"/>
      <c r="E347" s="79"/>
      <c r="F347" s="79"/>
      <c r="G347" s="79"/>
      <c r="H347" s="81"/>
      <c r="I347" s="81"/>
      <c r="J347" s="81"/>
      <c r="K347" s="81"/>
    </row>
    <row r="348" spans="2:11">
      <c r="B348" s="31"/>
      <c r="C348" s="81"/>
      <c r="D348" s="80"/>
      <c r="E348" s="79"/>
      <c r="F348" s="79"/>
      <c r="G348" s="79"/>
      <c r="H348" s="81"/>
      <c r="I348" s="81"/>
      <c r="J348" s="81"/>
      <c r="K348" s="81"/>
    </row>
    <row r="349" spans="2:11">
      <c r="B349" s="31"/>
      <c r="C349" s="81"/>
      <c r="D349" s="80"/>
      <c r="E349" s="79"/>
      <c r="F349" s="79"/>
      <c r="G349" s="79"/>
      <c r="H349" s="81"/>
      <c r="I349" s="81"/>
      <c r="J349" s="81"/>
      <c r="K349" s="81"/>
    </row>
    <row r="350" spans="2:11">
      <c r="B350" s="31"/>
      <c r="C350" s="81"/>
      <c r="D350" s="80"/>
      <c r="E350" s="79"/>
      <c r="F350" s="79"/>
      <c r="G350" s="79"/>
      <c r="H350" s="81"/>
      <c r="I350" s="81"/>
      <c r="J350" s="81"/>
      <c r="K350" s="81"/>
    </row>
    <row r="351" spans="2:11">
      <c r="B351" s="31"/>
      <c r="C351" s="81"/>
      <c r="D351" s="80"/>
      <c r="E351" s="79"/>
      <c r="F351" s="79"/>
      <c r="G351" s="79"/>
      <c r="H351" s="81"/>
      <c r="I351" s="81"/>
      <c r="J351" s="81"/>
      <c r="K351" s="81"/>
    </row>
    <row r="352" spans="2:11">
      <c r="B352" s="31"/>
      <c r="C352" s="81"/>
      <c r="D352" s="80"/>
      <c r="E352" s="79"/>
      <c r="F352" s="79"/>
      <c r="G352" s="79"/>
      <c r="H352" s="81"/>
      <c r="I352" s="81"/>
      <c r="J352" s="81"/>
      <c r="K352" s="81"/>
    </row>
    <row r="353" spans="2:11">
      <c r="B353" s="31"/>
      <c r="C353" s="81"/>
      <c r="D353" s="80"/>
      <c r="E353" s="79"/>
      <c r="F353" s="79"/>
      <c r="G353" s="79"/>
      <c r="H353" s="81"/>
      <c r="I353" s="81"/>
      <c r="J353" s="81"/>
      <c r="K353" s="81"/>
    </row>
    <row r="354" spans="2:11">
      <c r="B354" s="31"/>
      <c r="C354" s="81"/>
      <c r="D354" s="80"/>
      <c r="E354" s="79"/>
      <c r="F354" s="79"/>
      <c r="G354" s="79"/>
      <c r="H354" s="81"/>
      <c r="I354" s="81"/>
      <c r="J354" s="81"/>
      <c r="K354" s="81"/>
    </row>
    <row r="355" spans="2:11">
      <c r="B355" s="31"/>
      <c r="C355" s="81"/>
      <c r="D355" s="80"/>
      <c r="E355" s="79"/>
      <c r="F355" s="79"/>
      <c r="G355" s="79"/>
      <c r="H355" s="81"/>
      <c r="I355" s="81"/>
      <c r="J355" s="81"/>
      <c r="K355" s="81"/>
    </row>
    <row r="356" spans="2:11">
      <c r="B356" s="31"/>
      <c r="C356" s="81"/>
      <c r="D356" s="80"/>
      <c r="E356" s="79"/>
      <c r="F356" s="79"/>
      <c r="G356" s="79"/>
      <c r="H356" s="81"/>
      <c r="I356" s="81"/>
      <c r="J356" s="81"/>
      <c r="K356" s="81"/>
    </row>
    <row r="357" spans="2:11">
      <c r="B357" s="31"/>
      <c r="C357" s="81"/>
      <c r="D357" s="80"/>
      <c r="E357" s="79"/>
      <c r="F357" s="79"/>
      <c r="G357" s="79"/>
      <c r="H357" s="81"/>
      <c r="I357" s="81"/>
      <c r="J357" s="81"/>
      <c r="K357" s="81"/>
    </row>
    <row r="358" spans="2:11">
      <c r="B358" s="31"/>
      <c r="C358" s="81"/>
      <c r="D358" s="80"/>
      <c r="E358" s="79"/>
      <c r="F358" s="79"/>
      <c r="G358" s="79"/>
      <c r="H358" s="81"/>
      <c r="I358" s="81"/>
      <c r="J358" s="81"/>
      <c r="K358" s="81"/>
    </row>
    <row r="359" spans="2:11">
      <c r="B359" s="31"/>
      <c r="C359" s="81"/>
      <c r="D359" s="80"/>
      <c r="E359" s="79"/>
      <c r="F359" s="79"/>
      <c r="G359" s="79"/>
      <c r="H359" s="81"/>
      <c r="I359" s="81"/>
      <c r="J359" s="81"/>
      <c r="K359" s="81"/>
    </row>
    <row r="360" spans="2:11">
      <c r="B360" s="31"/>
      <c r="C360" s="81"/>
      <c r="D360" s="80"/>
      <c r="E360" s="79"/>
      <c r="F360" s="79"/>
      <c r="G360" s="79"/>
      <c r="H360" s="81"/>
      <c r="I360" s="81"/>
      <c r="J360" s="81"/>
      <c r="K360" s="81"/>
    </row>
    <row r="361" spans="2:11">
      <c r="B361" s="31"/>
      <c r="C361" s="81"/>
      <c r="D361" s="80"/>
      <c r="E361" s="79"/>
      <c r="F361" s="79"/>
      <c r="G361" s="79"/>
      <c r="H361" s="81"/>
      <c r="I361" s="81"/>
      <c r="J361" s="81"/>
      <c r="K361" s="81"/>
    </row>
    <row r="362" spans="2:11">
      <c r="B362" s="31"/>
      <c r="C362" s="81"/>
      <c r="D362" s="80"/>
      <c r="E362" s="79"/>
      <c r="F362" s="79"/>
      <c r="G362" s="79"/>
      <c r="H362" s="81"/>
      <c r="I362" s="81"/>
      <c r="J362" s="81"/>
      <c r="K362" s="81"/>
    </row>
    <row r="363" spans="2:11">
      <c r="B363" s="31"/>
      <c r="C363" s="81"/>
      <c r="D363" s="80"/>
      <c r="E363" s="79"/>
      <c r="F363" s="79"/>
      <c r="G363" s="79"/>
      <c r="H363" s="81"/>
      <c r="I363" s="81"/>
      <c r="J363" s="81"/>
      <c r="K363" s="81"/>
    </row>
    <row r="364" spans="2:11">
      <c r="B364" s="31"/>
      <c r="C364" s="81"/>
      <c r="D364" s="80"/>
      <c r="E364" s="79"/>
      <c r="F364" s="79"/>
      <c r="G364" s="79"/>
      <c r="H364" s="81"/>
      <c r="I364" s="81"/>
      <c r="J364" s="81"/>
      <c r="K364" s="81"/>
    </row>
    <row r="365" spans="2:11">
      <c r="B365" s="31"/>
      <c r="C365" s="81"/>
      <c r="D365" s="80"/>
      <c r="E365" s="79"/>
      <c r="F365" s="79"/>
      <c r="G365" s="79"/>
      <c r="H365" s="81"/>
      <c r="I365" s="81"/>
      <c r="J365" s="81"/>
      <c r="K365" s="81"/>
    </row>
    <row r="366" spans="2:11">
      <c r="B366" s="31"/>
      <c r="C366" s="81"/>
      <c r="D366" s="80"/>
      <c r="E366" s="79"/>
      <c r="F366" s="79"/>
      <c r="G366" s="79"/>
      <c r="H366" s="81"/>
      <c r="I366" s="81"/>
      <c r="J366" s="81"/>
      <c r="K366" s="81"/>
    </row>
    <row r="367" spans="2:11">
      <c r="B367" s="31"/>
      <c r="C367" s="81"/>
      <c r="D367" s="80"/>
      <c r="E367" s="79"/>
      <c r="F367" s="79"/>
      <c r="G367" s="79"/>
      <c r="H367" s="81"/>
      <c r="I367" s="81"/>
      <c r="J367" s="81"/>
      <c r="K367" s="81"/>
    </row>
    <row r="368" spans="2:11">
      <c r="B368" s="31"/>
      <c r="C368" s="81"/>
      <c r="D368" s="80"/>
      <c r="E368" s="79"/>
      <c r="F368" s="79"/>
      <c r="G368" s="79"/>
      <c r="H368" s="81"/>
      <c r="I368" s="81"/>
      <c r="J368" s="81"/>
      <c r="K368" s="81"/>
    </row>
    <row r="369" spans="2:11">
      <c r="B369" s="31"/>
      <c r="C369" s="81"/>
      <c r="D369" s="80"/>
      <c r="E369" s="79"/>
      <c r="F369" s="79"/>
      <c r="G369" s="79"/>
      <c r="H369" s="81"/>
      <c r="I369" s="81"/>
      <c r="J369" s="81"/>
      <c r="K369" s="81"/>
    </row>
    <row r="370" spans="2:11">
      <c r="B370" s="31"/>
      <c r="C370" s="81"/>
      <c r="D370" s="80"/>
      <c r="E370" s="79"/>
      <c r="F370" s="79"/>
      <c r="G370" s="79"/>
      <c r="H370" s="81"/>
      <c r="I370" s="81"/>
      <c r="J370" s="81"/>
      <c r="K370" s="81"/>
    </row>
    <row r="371" spans="2:11">
      <c r="B371" s="31"/>
      <c r="C371" s="81"/>
      <c r="D371" s="80"/>
      <c r="E371" s="79"/>
      <c r="F371" s="79"/>
      <c r="G371" s="79"/>
      <c r="H371" s="81"/>
      <c r="I371" s="81"/>
      <c r="J371" s="81"/>
      <c r="K371" s="81"/>
    </row>
    <row r="372" spans="2:11">
      <c r="B372" s="31"/>
      <c r="C372" s="81"/>
      <c r="D372" s="80"/>
      <c r="E372" s="79"/>
      <c r="F372" s="79"/>
      <c r="G372" s="79"/>
      <c r="H372" s="81"/>
      <c r="I372" s="81"/>
      <c r="J372" s="81"/>
      <c r="K372" s="81"/>
    </row>
    <row r="373" spans="2:11">
      <c r="B373" s="31"/>
      <c r="C373" s="81"/>
      <c r="D373" s="80"/>
      <c r="E373" s="79"/>
      <c r="F373" s="79"/>
      <c r="G373" s="79"/>
      <c r="H373" s="81"/>
      <c r="I373" s="81"/>
      <c r="J373" s="81"/>
      <c r="K373" s="81"/>
    </row>
    <row r="374" spans="2:11">
      <c r="B374" s="31"/>
      <c r="C374" s="81"/>
      <c r="D374" s="80"/>
      <c r="E374" s="79"/>
      <c r="F374" s="79"/>
      <c r="G374" s="79"/>
      <c r="H374" s="81"/>
      <c r="I374" s="81"/>
      <c r="J374" s="81"/>
      <c r="K374" s="81"/>
    </row>
    <row r="375" spans="2:11">
      <c r="B375" s="31"/>
      <c r="C375" s="81"/>
      <c r="D375" s="80"/>
      <c r="E375" s="79"/>
      <c r="F375" s="79"/>
      <c r="G375" s="79"/>
      <c r="H375" s="81"/>
      <c r="I375" s="81"/>
      <c r="J375" s="81"/>
      <c r="K375" s="81"/>
    </row>
    <row r="376" spans="2:11">
      <c r="B376" s="31"/>
      <c r="C376" s="81"/>
      <c r="D376" s="80"/>
      <c r="E376" s="79"/>
      <c r="F376" s="79"/>
      <c r="G376" s="79"/>
      <c r="H376" s="81"/>
      <c r="I376" s="81"/>
      <c r="J376" s="81"/>
      <c r="K376" s="81"/>
    </row>
    <row r="377" spans="2:11">
      <c r="B377" s="31"/>
      <c r="C377" s="81"/>
      <c r="D377" s="80"/>
      <c r="E377" s="79"/>
      <c r="F377" s="79"/>
      <c r="G377" s="79"/>
      <c r="H377" s="81"/>
      <c r="I377" s="81"/>
      <c r="J377" s="81"/>
      <c r="K377" s="81"/>
    </row>
    <row r="378" spans="2:11">
      <c r="B378" s="31"/>
      <c r="C378" s="81"/>
      <c r="D378" s="80"/>
      <c r="E378" s="79"/>
      <c r="F378" s="79"/>
      <c r="G378" s="79"/>
      <c r="H378" s="81"/>
      <c r="I378" s="81"/>
      <c r="J378" s="81"/>
      <c r="K378" s="81"/>
    </row>
    <row r="379" spans="2:11">
      <c r="B379" s="31"/>
      <c r="C379" s="81"/>
      <c r="D379" s="80"/>
      <c r="E379" s="79"/>
      <c r="F379" s="79"/>
      <c r="G379" s="79"/>
      <c r="H379" s="81"/>
      <c r="I379" s="81"/>
      <c r="J379" s="81"/>
      <c r="K379" s="81"/>
    </row>
    <row r="380" spans="2:11">
      <c r="B380" s="31"/>
      <c r="C380" s="81"/>
      <c r="D380" s="80"/>
      <c r="E380" s="79"/>
      <c r="F380" s="79"/>
      <c r="G380" s="79"/>
      <c r="H380" s="81"/>
      <c r="I380" s="81"/>
      <c r="J380" s="81"/>
      <c r="K380" s="81"/>
    </row>
    <row r="381" spans="2:11">
      <c r="B381" s="31"/>
      <c r="C381" s="81"/>
      <c r="D381" s="80"/>
      <c r="E381" s="79"/>
      <c r="F381" s="79"/>
      <c r="G381" s="79"/>
      <c r="H381" s="81"/>
      <c r="I381" s="81"/>
      <c r="J381" s="81"/>
      <c r="K381" s="81"/>
    </row>
    <row r="382" spans="2:11">
      <c r="B382" s="31"/>
      <c r="C382" s="81"/>
      <c r="D382" s="80"/>
      <c r="E382" s="79"/>
      <c r="F382" s="79"/>
      <c r="G382" s="79"/>
      <c r="H382" s="81"/>
      <c r="I382" s="81"/>
      <c r="J382" s="81"/>
      <c r="K382" s="81"/>
    </row>
    <row r="383" spans="2:11">
      <c r="B383" s="31"/>
      <c r="C383" s="81"/>
      <c r="D383" s="80"/>
      <c r="E383" s="79"/>
      <c r="F383" s="79"/>
      <c r="G383" s="79"/>
      <c r="H383" s="81"/>
      <c r="I383" s="81"/>
      <c r="J383" s="81"/>
      <c r="K383" s="81"/>
    </row>
    <row r="384" spans="2:11">
      <c r="B384" s="31"/>
      <c r="C384" s="81"/>
      <c r="D384" s="80"/>
      <c r="E384" s="79"/>
      <c r="F384" s="79"/>
      <c r="G384" s="79"/>
      <c r="H384" s="81"/>
      <c r="I384" s="81"/>
      <c r="J384" s="81"/>
      <c r="K384" s="81"/>
    </row>
    <row r="385" spans="2:11">
      <c r="B385" s="31"/>
      <c r="C385" s="81"/>
      <c r="D385" s="80"/>
      <c r="E385" s="79"/>
      <c r="F385" s="79"/>
      <c r="G385" s="79"/>
      <c r="H385" s="81"/>
      <c r="I385" s="81"/>
      <c r="J385" s="81"/>
      <c r="K385" s="81"/>
    </row>
    <row r="386" spans="2:11">
      <c r="B386" s="31"/>
      <c r="C386" s="81"/>
      <c r="D386" s="80"/>
      <c r="E386" s="79"/>
      <c r="F386" s="79"/>
      <c r="G386" s="79"/>
      <c r="H386" s="81"/>
      <c r="I386" s="81"/>
      <c r="J386" s="81"/>
      <c r="K386" s="81"/>
    </row>
    <row r="387" spans="2:11">
      <c r="B387" s="31"/>
      <c r="C387" s="81"/>
      <c r="D387" s="80"/>
      <c r="E387" s="79"/>
      <c r="F387" s="79"/>
      <c r="G387" s="79"/>
      <c r="H387" s="81"/>
      <c r="I387" s="81"/>
      <c r="J387" s="81"/>
      <c r="K387" s="81"/>
    </row>
    <row r="388" spans="2:11">
      <c r="B388" s="31"/>
      <c r="C388" s="81"/>
      <c r="D388" s="80"/>
      <c r="E388" s="79"/>
      <c r="F388" s="79"/>
      <c r="G388" s="79"/>
      <c r="H388" s="81"/>
      <c r="I388" s="81"/>
      <c r="J388" s="81"/>
      <c r="K388" s="81"/>
    </row>
    <row r="389" spans="2:11">
      <c r="B389" s="31"/>
      <c r="C389" s="81"/>
      <c r="D389" s="80"/>
      <c r="E389" s="79"/>
      <c r="F389" s="79"/>
      <c r="G389" s="79"/>
      <c r="H389" s="81"/>
      <c r="I389" s="81"/>
      <c r="J389" s="81"/>
      <c r="K389" s="81"/>
    </row>
    <row r="390" spans="2:11">
      <c r="B390" s="31"/>
      <c r="C390" s="81"/>
      <c r="D390" s="80"/>
      <c r="E390" s="79"/>
      <c r="F390" s="79"/>
      <c r="G390" s="79"/>
      <c r="H390" s="81"/>
      <c r="I390" s="81"/>
      <c r="J390" s="81"/>
      <c r="K390" s="81"/>
    </row>
    <row r="391" spans="2:11">
      <c r="B391" s="31"/>
      <c r="C391" s="81"/>
      <c r="D391" s="80"/>
      <c r="E391" s="79"/>
      <c r="F391" s="79"/>
      <c r="G391" s="79"/>
      <c r="H391" s="81"/>
      <c r="I391" s="81"/>
      <c r="J391" s="81"/>
      <c r="K391" s="81"/>
    </row>
    <row r="392" spans="2:11">
      <c r="B392" s="31"/>
      <c r="C392" s="81"/>
      <c r="D392" s="80"/>
      <c r="E392" s="79"/>
      <c r="F392" s="79"/>
      <c r="G392" s="79"/>
      <c r="H392" s="81"/>
      <c r="I392" s="81"/>
      <c r="J392" s="81"/>
      <c r="K392" s="81"/>
    </row>
    <row r="393" spans="2:11">
      <c r="B393" s="31"/>
      <c r="C393" s="81"/>
      <c r="D393" s="80"/>
      <c r="E393" s="79"/>
      <c r="F393" s="79"/>
      <c r="G393" s="79"/>
      <c r="H393" s="81"/>
      <c r="I393" s="81"/>
      <c r="J393" s="81"/>
      <c r="K393" s="81"/>
    </row>
    <row r="394" spans="2:11">
      <c r="B394" s="31"/>
      <c r="C394" s="81"/>
      <c r="D394" s="80"/>
      <c r="E394" s="79"/>
      <c r="F394" s="79"/>
      <c r="G394" s="79"/>
      <c r="H394" s="81"/>
      <c r="I394" s="81"/>
      <c r="J394" s="81"/>
      <c r="K394" s="81"/>
    </row>
    <row r="395" spans="2:11">
      <c r="B395" s="31"/>
      <c r="C395" s="81"/>
      <c r="D395" s="80"/>
      <c r="E395" s="79"/>
      <c r="F395" s="79"/>
      <c r="G395" s="79"/>
      <c r="H395" s="81"/>
      <c r="I395" s="81"/>
      <c r="J395" s="81"/>
      <c r="K395" s="81"/>
    </row>
    <row r="396" spans="2:11">
      <c r="B396" s="31"/>
      <c r="C396" s="81"/>
      <c r="D396" s="80"/>
      <c r="E396" s="79"/>
      <c r="F396" s="79"/>
      <c r="G396" s="79"/>
      <c r="H396" s="81"/>
      <c r="I396" s="81"/>
      <c r="J396" s="81"/>
      <c r="K396" s="81"/>
    </row>
    <row r="397" spans="2:11">
      <c r="B397" s="31"/>
      <c r="C397" s="81"/>
      <c r="D397" s="80"/>
      <c r="E397" s="79"/>
      <c r="F397" s="79"/>
      <c r="G397" s="79"/>
      <c r="H397" s="81"/>
      <c r="I397" s="81"/>
      <c r="J397" s="81"/>
      <c r="K397" s="81"/>
    </row>
    <row r="398" spans="2:11">
      <c r="B398" s="31"/>
      <c r="C398" s="81"/>
      <c r="D398" s="80"/>
      <c r="E398" s="79"/>
      <c r="F398" s="79"/>
      <c r="G398" s="79"/>
      <c r="H398" s="81"/>
      <c r="I398" s="81"/>
      <c r="J398" s="81"/>
      <c r="K398" s="81"/>
    </row>
    <row r="399" spans="2:11">
      <c r="B399" s="31"/>
      <c r="C399" s="81"/>
      <c r="D399" s="80"/>
      <c r="E399" s="79"/>
      <c r="F399" s="79"/>
      <c r="G399" s="79"/>
      <c r="H399" s="81"/>
      <c r="I399" s="81"/>
      <c r="J399" s="81"/>
      <c r="K399" s="81"/>
    </row>
    <row r="400" spans="2:11">
      <c r="B400" s="31"/>
      <c r="C400" s="81"/>
      <c r="D400" s="80"/>
      <c r="E400" s="79"/>
      <c r="F400" s="79"/>
      <c r="G400" s="79"/>
      <c r="H400" s="81"/>
      <c r="I400" s="81"/>
      <c r="J400" s="81"/>
      <c r="K400" s="81"/>
    </row>
    <row r="401" spans="2:11">
      <c r="B401" s="31"/>
      <c r="C401" s="81"/>
      <c r="D401" s="80"/>
      <c r="E401" s="79"/>
      <c r="F401" s="79"/>
      <c r="G401" s="79"/>
      <c r="H401" s="81"/>
      <c r="I401" s="81"/>
      <c r="J401" s="81"/>
      <c r="K401" s="81"/>
    </row>
    <row r="402" spans="2:11">
      <c r="B402" s="31"/>
      <c r="C402" s="81"/>
      <c r="D402" s="80"/>
      <c r="E402" s="79"/>
      <c r="F402" s="79"/>
      <c r="G402" s="79"/>
      <c r="H402" s="81"/>
      <c r="I402" s="81"/>
      <c r="J402" s="81"/>
      <c r="K402" s="81"/>
    </row>
    <row r="403" spans="2:11">
      <c r="B403" s="31"/>
      <c r="C403" s="81"/>
      <c r="D403" s="80"/>
      <c r="E403" s="79"/>
      <c r="F403" s="79"/>
      <c r="G403" s="79"/>
      <c r="H403" s="81"/>
      <c r="I403" s="81"/>
      <c r="J403" s="81"/>
      <c r="K403" s="81"/>
    </row>
    <row r="404" spans="2:11">
      <c r="B404" s="31"/>
      <c r="C404" s="81"/>
      <c r="D404" s="80"/>
      <c r="E404" s="79"/>
      <c r="F404" s="79"/>
      <c r="G404" s="79"/>
      <c r="H404" s="81"/>
      <c r="I404" s="81"/>
      <c r="J404" s="81"/>
      <c r="K404" s="81"/>
    </row>
    <row r="405" spans="2:11">
      <c r="B405" s="31"/>
      <c r="C405" s="81"/>
      <c r="D405" s="80"/>
      <c r="E405" s="79"/>
      <c r="F405" s="79"/>
      <c r="G405" s="79"/>
      <c r="H405" s="81"/>
      <c r="I405" s="81"/>
      <c r="J405" s="81"/>
      <c r="K405" s="81"/>
    </row>
    <row r="406" spans="2:11">
      <c r="B406" s="31"/>
      <c r="C406" s="81"/>
      <c r="D406" s="80"/>
      <c r="E406" s="79"/>
      <c r="F406" s="79"/>
      <c r="G406" s="79"/>
      <c r="H406" s="81"/>
      <c r="I406" s="81"/>
      <c r="J406" s="81"/>
      <c r="K406" s="81"/>
    </row>
    <row r="407" spans="2:11">
      <c r="B407" s="31"/>
      <c r="C407" s="81"/>
      <c r="D407" s="80"/>
      <c r="E407" s="79"/>
      <c r="F407" s="79"/>
      <c r="G407" s="79"/>
      <c r="H407" s="81"/>
      <c r="I407" s="81"/>
      <c r="J407" s="81"/>
      <c r="K407" s="81"/>
    </row>
    <row r="408" spans="2:11">
      <c r="B408" s="31"/>
      <c r="C408" s="81"/>
      <c r="D408" s="80"/>
      <c r="E408" s="79"/>
      <c r="F408" s="79"/>
      <c r="G408" s="79"/>
      <c r="H408" s="81"/>
      <c r="I408" s="81"/>
      <c r="J408" s="81"/>
      <c r="K408" s="81"/>
    </row>
    <row r="409" spans="2:11">
      <c r="B409" s="31"/>
      <c r="C409" s="81"/>
      <c r="D409" s="80"/>
      <c r="E409" s="79"/>
      <c r="F409" s="79"/>
      <c r="G409" s="79"/>
      <c r="H409" s="81"/>
      <c r="I409" s="81"/>
      <c r="J409" s="81"/>
      <c r="K409" s="81"/>
    </row>
    <row r="410" spans="2:11">
      <c r="B410" s="31"/>
      <c r="C410" s="81"/>
      <c r="D410" s="80"/>
      <c r="E410" s="79"/>
      <c r="F410" s="79"/>
      <c r="G410" s="79"/>
      <c r="H410" s="81"/>
      <c r="I410" s="81"/>
      <c r="J410" s="81"/>
      <c r="K410" s="81"/>
    </row>
    <row r="411" spans="2:11">
      <c r="B411" s="31"/>
      <c r="C411" s="81"/>
      <c r="D411" s="80"/>
      <c r="E411" s="79"/>
      <c r="F411" s="79"/>
      <c r="G411" s="79"/>
      <c r="H411" s="81"/>
      <c r="I411" s="81"/>
      <c r="J411" s="81"/>
      <c r="K411" s="81"/>
    </row>
    <row r="412" spans="2:11">
      <c r="B412" s="31"/>
      <c r="C412" s="81"/>
      <c r="D412" s="80"/>
      <c r="E412" s="79"/>
      <c r="F412" s="79"/>
      <c r="G412" s="79"/>
      <c r="H412" s="81"/>
      <c r="I412" s="81"/>
      <c r="J412" s="81"/>
      <c r="K412" s="81"/>
    </row>
    <row r="413" spans="2:11">
      <c r="B413" s="31"/>
      <c r="C413" s="81"/>
      <c r="D413" s="80"/>
      <c r="E413" s="79"/>
      <c r="F413" s="79"/>
      <c r="G413" s="79"/>
      <c r="H413" s="81"/>
      <c r="I413" s="81"/>
      <c r="J413" s="81"/>
      <c r="K413" s="81"/>
    </row>
    <row r="414" spans="2:11">
      <c r="B414" s="31"/>
      <c r="C414" s="81"/>
      <c r="D414" s="80"/>
      <c r="E414" s="79"/>
      <c r="F414" s="79"/>
      <c r="G414" s="79"/>
      <c r="H414" s="81"/>
      <c r="I414" s="81"/>
      <c r="J414" s="81"/>
      <c r="K414" s="81"/>
    </row>
    <row r="415" spans="2:11">
      <c r="B415" s="31"/>
      <c r="C415" s="81"/>
      <c r="D415" s="80"/>
      <c r="E415" s="79"/>
      <c r="F415" s="79"/>
      <c r="G415" s="79"/>
      <c r="H415" s="81"/>
      <c r="I415" s="81"/>
      <c r="J415" s="81"/>
      <c r="K415" s="81"/>
    </row>
    <row r="416" spans="2:11">
      <c r="B416" s="31"/>
      <c r="C416" s="81"/>
      <c r="D416" s="80"/>
      <c r="E416" s="79"/>
      <c r="F416" s="79"/>
      <c r="G416" s="79"/>
    </row>
    <row r="417" spans="2:7">
      <c r="B417" s="31"/>
      <c r="C417" s="81"/>
      <c r="D417" s="80"/>
      <c r="E417" s="79"/>
      <c r="F417" s="79"/>
      <c r="G417" s="79"/>
    </row>
    <row r="418" spans="2:7">
      <c r="B418" s="31"/>
      <c r="C418" s="81"/>
      <c r="D418" s="80"/>
      <c r="E418" s="79"/>
      <c r="F418" s="79"/>
      <c r="G418" s="79"/>
    </row>
    <row r="419" spans="2:7">
      <c r="B419" s="31"/>
      <c r="C419" s="81"/>
      <c r="D419" s="80"/>
      <c r="E419" s="79"/>
      <c r="F419" s="79"/>
      <c r="G419" s="79"/>
    </row>
    <row r="420" spans="2:7">
      <c r="B420" s="31"/>
      <c r="C420" s="81"/>
      <c r="D420" s="80"/>
      <c r="E420" s="79"/>
      <c r="F420" s="79"/>
      <c r="G420" s="79"/>
    </row>
    <row r="421" spans="2:7">
      <c r="B421" s="31"/>
      <c r="C421" s="81"/>
      <c r="D421" s="80"/>
      <c r="E421" s="79"/>
      <c r="F421" s="79"/>
      <c r="G421" s="79"/>
    </row>
    <row r="422" spans="2:7">
      <c r="B422" s="31"/>
      <c r="C422" s="81"/>
      <c r="D422" s="80"/>
      <c r="E422" s="79"/>
      <c r="F422" s="79"/>
      <c r="G422" s="79"/>
    </row>
    <row r="423" spans="2:7">
      <c r="B423" s="31"/>
      <c r="C423" s="81"/>
      <c r="D423" s="80"/>
      <c r="E423" s="79"/>
      <c r="F423" s="79"/>
      <c r="G423" s="79"/>
    </row>
    <row r="424" spans="2:7">
      <c r="B424" s="31"/>
      <c r="C424" s="81"/>
      <c r="D424" s="80"/>
      <c r="E424" s="79"/>
      <c r="F424" s="79"/>
      <c r="G424" s="79"/>
    </row>
    <row r="425" spans="2:7">
      <c r="B425" s="31"/>
      <c r="C425" s="81"/>
      <c r="D425" s="80"/>
      <c r="E425" s="79"/>
      <c r="F425" s="79"/>
      <c r="G425" s="79"/>
    </row>
    <row r="426" spans="2:7">
      <c r="B426" s="31"/>
      <c r="C426" s="81"/>
      <c r="D426" s="80"/>
      <c r="E426" s="79"/>
      <c r="F426" s="79"/>
      <c r="G426" s="79"/>
    </row>
    <row r="427" spans="2:7">
      <c r="B427" s="31"/>
      <c r="C427" s="81"/>
      <c r="D427" s="80"/>
      <c r="E427" s="79"/>
      <c r="F427" s="79"/>
      <c r="G427" s="79"/>
    </row>
    <row r="428" spans="2:7">
      <c r="B428" s="31"/>
      <c r="C428" s="81"/>
      <c r="D428" s="80"/>
      <c r="E428" s="79"/>
      <c r="F428" s="79"/>
      <c r="G428" s="79"/>
    </row>
    <row r="429" spans="2:7">
      <c r="B429" s="31"/>
      <c r="C429" s="81"/>
      <c r="D429" s="80"/>
      <c r="E429" s="79"/>
      <c r="F429" s="79"/>
      <c r="G429" s="79"/>
    </row>
    <row r="430" spans="2:7">
      <c r="B430" s="31"/>
      <c r="C430" s="81"/>
      <c r="D430" s="80"/>
      <c r="E430" s="79"/>
      <c r="F430" s="79"/>
      <c r="G430" s="79"/>
    </row>
    <row r="431" spans="2:7">
      <c r="B431" s="31"/>
      <c r="C431" s="81"/>
      <c r="D431" s="80"/>
      <c r="E431" s="79"/>
      <c r="F431" s="79"/>
      <c r="G431" s="79"/>
    </row>
    <row r="432" spans="2:7">
      <c r="B432" s="31"/>
      <c r="C432" s="81"/>
      <c r="D432" s="80"/>
      <c r="E432" s="79"/>
    </row>
    <row r="433" spans="2:5">
      <c r="B433" s="31"/>
      <c r="C433" s="81"/>
      <c r="D433" s="80"/>
      <c r="E433" s="79"/>
    </row>
    <row r="434" spans="2:5">
      <c r="B434" s="31"/>
      <c r="C434" s="81"/>
      <c r="D434" s="80"/>
      <c r="E434" s="79"/>
    </row>
    <row r="435" spans="2:5">
      <c r="B435" s="31"/>
      <c r="C435" s="81"/>
      <c r="D435" s="80"/>
      <c r="E435" s="79"/>
    </row>
    <row r="436" spans="2:5">
      <c r="B436" s="31"/>
      <c r="C436" s="81"/>
      <c r="D436" s="80"/>
      <c r="E436" s="79"/>
    </row>
    <row r="437" spans="2:5">
      <c r="B437" s="31"/>
      <c r="C437" s="81"/>
      <c r="D437" s="80"/>
      <c r="E437" s="79"/>
    </row>
  </sheetData>
  <pageMargins left="0.7" right="0.7" top="0.75" bottom="0.75" header="0.3" footer="0.3"/>
  <pageSetup scale="55" fitToHeight="0" orientation="landscape" horizontalDpi="4294967293" r:id="rId1"/>
  <headerFooter alignWithMargins="0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4F1C5-01AB-4330-A71F-70491152ACED}">
  <dimension ref="A1:AN20"/>
  <sheetViews>
    <sheetView workbookViewId="0">
      <selection activeCell="A53" sqref="A53:XFD90"/>
    </sheetView>
  </sheetViews>
  <sheetFormatPr defaultRowHeight="13.2"/>
  <cols>
    <col min="1" max="1" width="2.77734375" customWidth="1"/>
    <col min="7" max="7" width="12.109375" customWidth="1"/>
    <col min="8" max="8" width="14.21875" bestFit="1" customWidth="1"/>
  </cols>
  <sheetData>
    <row r="1" spans="1:40" s="72" customFormat="1" ht="15.6">
      <c r="A1" s="78"/>
      <c r="B1" s="9"/>
      <c r="C1" s="75"/>
      <c r="D1" s="77"/>
      <c r="E1" s="76"/>
      <c r="F1" s="76"/>
      <c r="G1" s="76"/>
      <c r="H1" s="75"/>
      <c r="I1" s="75"/>
      <c r="J1" s="75"/>
      <c r="K1" s="75"/>
      <c r="L1" s="74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</row>
    <row r="2" spans="1:40" s="72" customFormat="1" ht="17.399999999999999" customHeight="1">
      <c r="A2" s="158"/>
      <c r="B2" s="166" t="s">
        <v>132</v>
      </c>
      <c r="C2" s="165"/>
      <c r="D2" s="165"/>
      <c r="E2" s="76"/>
      <c r="F2" s="76"/>
      <c r="G2" s="76"/>
      <c r="H2" s="164"/>
      <c r="I2" s="164"/>
      <c r="J2" s="164"/>
      <c r="K2" s="164"/>
      <c r="L2" s="74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</row>
    <row r="3" spans="1:40" s="72" customFormat="1" ht="17.399999999999999" customHeight="1">
      <c r="A3" s="158"/>
      <c r="B3" s="157" t="s">
        <v>148</v>
      </c>
      <c r="E3" s="161" t="s">
        <v>1</v>
      </c>
      <c r="F3" s="161"/>
      <c r="G3" s="154" t="s">
        <v>2</v>
      </c>
      <c r="H3" s="163">
        <f ca="1">TODAY()</f>
        <v>43414</v>
      </c>
      <c r="I3" s="202"/>
      <c r="J3" s="162"/>
      <c r="K3" s="162"/>
      <c r="L3" s="74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</row>
    <row r="4" spans="1:40" s="72" customFormat="1" ht="17.399999999999999" customHeight="1">
      <c r="A4" s="158"/>
      <c r="B4" s="157" t="s">
        <v>6</v>
      </c>
      <c r="I4" s="160"/>
      <c r="J4" s="159"/>
      <c r="K4" s="159"/>
      <c r="L4" s="74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</row>
    <row r="5" spans="1:40" s="72" customFormat="1" ht="17.399999999999999" customHeight="1">
      <c r="A5" s="158"/>
      <c r="B5" s="157" t="s">
        <v>131</v>
      </c>
      <c r="L5" s="74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</row>
    <row r="6" spans="1:40" ht="15.6">
      <c r="B6" s="73" t="s">
        <v>130</v>
      </c>
      <c r="I6" s="73"/>
      <c r="J6" s="73"/>
      <c r="K6" s="73"/>
      <c r="L6" s="73"/>
      <c r="M6" s="73"/>
      <c r="N6" s="73"/>
    </row>
    <row r="7" spans="1:40" ht="16.2" thickBot="1">
      <c r="H7" s="156"/>
      <c r="I7" s="156"/>
      <c r="J7" s="156"/>
      <c r="K7" s="156"/>
      <c r="L7" s="156"/>
      <c r="M7" s="156"/>
      <c r="N7" s="156"/>
    </row>
    <row r="8" spans="1:40" ht="15.6">
      <c r="B8" s="201" t="s">
        <v>147</v>
      </c>
      <c r="C8" s="200"/>
      <c r="D8" s="198"/>
      <c r="E8" s="197"/>
      <c r="G8" s="199" t="s">
        <v>146</v>
      </c>
      <c r="H8" s="198"/>
      <c r="I8" s="198"/>
      <c r="J8" s="198"/>
      <c r="K8" s="198"/>
      <c r="L8" s="198"/>
      <c r="M8" s="197"/>
    </row>
    <row r="9" spans="1:40" ht="14.7" customHeight="1">
      <c r="B9" s="174"/>
      <c r="C9" s="171"/>
      <c r="D9" s="171"/>
      <c r="E9" s="196" t="s">
        <v>5</v>
      </c>
      <c r="G9" s="195" t="s">
        <v>145</v>
      </c>
      <c r="H9" s="194"/>
      <c r="I9" s="194"/>
      <c r="J9" s="194"/>
      <c r="K9" s="194"/>
      <c r="L9" s="194"/>
      <c r="M9" s="193"/>
    </row>
    <row r="10" spans="1:40" ht="15.9" customHeight="1">
      <c r="B10" s="172" t="s">
        <v>139</v>
      </c>
      <c r="C10" s="171"/>
      <c r="D10" s="171"/>
      <c r="E10" s="170">
        <v>80</v>
      </c>
      <c r="G10" s="195"/>
      <c r="H10" s="194"/>
      <c r="I10" s="194"/>
      <c r="J10" s="194"/>
      <c r="K10" s="194"/>
      <c r="L10" s="194"/>
      <c r="M10" s="193"/>
    </row>
    <row r="11" spans="1:40" ht="22.8" customHeight="1">
      <c r="B11" s="174" t="s">
        <v>136</v>
      </c>
      <c r="C11" s="171"/>
      <c r="D11" s="171"/>
      <c r="E11" s="170"/>
      <c r="G11" s="195"/>
      <c r="H11" s="194"/>
      <c r="I11" s="194"/>
      <c r="J11" s="194"/>
      <c r="K11" s="194"/>
      <c r="L11" s="194"/>
      <c r="M11" s="193"/>
    </row>
    <row r="12" spans="1:40" ht="13.8" thickBot="1">
      <c r="B12" s="174"/>
      <c r="C12" s="171"/>
      <c r="D12" s="171"/>
      <c r="E12" s="173"/>
      <c r="G12" s="192"/>
      <c r="H12" s="171"/>
      <c r="I12" s="171"/>
      <c r="J12" s="171"/>
      <c r="K12" s="171"/>
      <c r="L12" s="171"/>
      <c r="M12" s="178"/>
    </row>
    <row r="13" spans="1:40" ht="23.4">
      <c r="B13" s="172" t="s">
        <v>139</v>
      </c>
      <c r="C13" s="171"/>
      <c r="D13" s="171"/>
      <c r="E13" s="170">
        <v>120</v>
      </c>
      <c r="G13" s="183" t="s">
        <v>129</v>
      </c>
      <c r="H13" s="182">
        <f>115</f>
        <v>115</v>
      </c>
      <c r="I13" s="191"/>
      <c r="J13" s="190" t="s">
        <v>144</v>
      </c>
      <c r="K13" s="189"/>
      <c r="L13" s="188"/>
      <c r="M13" s="178"/>
    </row>
    <row r="14" spans="1:40" ht="27.9" customHeight="1">
      <c r="B14" s="174" t="s">
        <v>136</v>
      </c>
      <c r="C14" s="171"/>
      <c r="D14" s="171"/>
      <c r="E14" s="170"/>
      <c r="G14" s="183" t="s">
        <v>143</v>
      </c>
      <c r="H14" s="187" t="s">
        <v>142</v>
      </c>
      <c r="I14" s="171"/>
      <c r="J14" s="186" t="s">
        <v>141</v>
      </c>
      <c r="K14" s="185"/>
      <c r="L14" s="184"/>
      <c r="M14" s="178"/>
    </row>
    <row r="15" spans="1:40" ht="23.4">
      <c r="B15" s="174"/>
      <c r="C15" s="171"/>
      <c r="D15" s="171"/>
      <c r="E15" s="173"/>
      <c r="G15" s="183" t="s">
        <v>140</v>
      </c>
      <c r="H15" s="182">
        <v>100</v>
      </c>
      <c r="I15" s="171"/>
      <c r="J15" s="186" t="s">
        <v>1</v>
      </c>
      <c r="K15" s="185"/>
      <c r="L15" s="184"/>
      <c r="M15" s="178"/>
    </row>
    <row r="16" spans="1:40" ht="24" thickBot="1">
      <c r="B16" s="172" t="s">
        <v>139</v>
      </c>
      <c r="C16" s="171"/>
      <c r="D16" s="171"/>
      <c r="E16" s="170">
        <v>160</v>
      </c>
      <c r="G16" s="183" t="s">
        <v>138</v>
      </c>
      <c r="H16" s="182">
        <v>110</v>
      </c>
      <c r="I16" s="171"/>
      <c r="J16" s="181" t="s">
        <v>137</v>
      </c>
      <c r="K16" s="180"/>
      <c r="L16" s="179"/>
      <c r="M16" s="178"/>
    </row>
    <row r="17" spans="2:13" ht="24" thickBot="1">
      <c r="B17" s="174" t="s">
        <v>136</v>
      </c>
      <c r="C17" s="171"/>
      <c r="D17" s="171"/>
      <c r="E17" s="170"/>
      <c r="G17" s="177" t="s">
        <v>135</v>
      </c>
      <c r="H17" s="176">
        <v>100</v>
      </c>
      <c r="I17" s="168"/>
      <c r="J17" s="168"/>
      <c r="K17" s="168"/>
      <c r="L17" s="168"/>
      <c r="M17" s="175"/>
    </row>
    <row r="18" spans="2:13">
      <c r="B18" s="174"/>
      <c r="C18" s="171"/>
      <c r="D18" s="171"/>
      <c r="E18" s="173"/>
    </row>
    <row r="19" spans="2:13" ht="15.6">
      <c r="B19" s="172" t="s">
        <v>134</v>
      </c>
      <c r="C19" s="171"/>
      <c r="D19" s="171"/>
      <c r="E19" s="170">
        <v>40</v>
      </c>
    </row>
    <row r="20" spans="2:13" ht="13.8" thickBot="1">
      <c r="B20" s="169" t="s">
        <v>133</v>
      </c>
      <c r="C20" s="168"/>
      <c r="D20" s="168"/>
      <c r="E20" s="167"/>
    </row>
  </sheetData>
  <mergeCells count="10">
    <mergeCell ref="E19:E20"/>
    <mergeCell ref="G9:M11"/>
    <mergeCell ref="J14:L14"/>
    <mergeCell ref="J15:L15"/>
    <mergeCell ref="J16:L16"/>
    <mergeCell ref="E3:F3"/>
    <mergeCell ref="E10:E11"/>
    <mergeCell ref="E13:E14"/>
    <mergeCell ref="E16:E17"/>
    <mergeCell ref="J13:L13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Flex GPA MSTR</vt:lpstr>
      <vt:lpstr>Options and Spares</vt:lpstr>
      <vt:lpstr>Service Rates by Region</vt:lpstr>
      <vt:lpstr>'Flex GPA MSTR'!Print_Area</vt:lpstr>
      <vt:lpstr>'Options and Spares'!Print_Area</vt:lpstr>
      <vt:lpstr>'Service Rates by Region'!Print_Area</vt:lpstr>
      <vt:lpstr>'Flex GPA MSTR'!Print_Titles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Duck</dc:creator>
  <cp:lastModifiedBy>Allen Duck</cp:lastModifiedBy>
  <cp:lastPrinted>2018-11-08T04:46:37Z</cp:lastPrinted>
  <dcterms:created xsi:type="dcterms:W3CDTF">2016-03-21T15:29:39Z</dcterms:created>
  <dcterms:modified xsi:type="dcterms:W3CDTF">2018-11-10T13:57:39Z</dcterms:modified>
</cp:coreProperties>
</file>